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445" activeTab="0"/>
  </bookViews>
  <sheets>
    <sheet name="DANH SACH UBND HUYEN THONG BAO" sheetId="1" r:id="rId1"/>
  </sheets>
  <definedNames/>
  <calcPr fullCalcOnLoad="1"/>
</workbook>
</file>

<file path=xl/sharedStrings.xml><?xml version="1.0" encoding="utf-8"?>
<sst xmlns="http://schemas.openxmlformats.org/spreadsheetml/2006/main" count="682" uniqueCount="305">
  <si>
    <t>CỘNG HÒA XÃ HỘI CHỦ NGHĨA VIỆT NAM</t>
  </si>
  <si>
    <t>Độc lập - Tự do - Hạnh phúc</t>
  </si>
  <si>
    <t>STT</t>
  </si>
  <si>
    <t>Họ và tên</t>
  </si>
  <si>
    <t>Hộ khẩu thường trú</t>
  </si>
  <si>
    <t>Ngày sinh</t>
  </si>
  <si>
    <t>Giới tính</t>
  </si>
  <si>
    <t>Trình độ đào tạo</t>
  </si>
  <si>
    <t>Chức danh dự tuyển</t>
  </si>
  <si>
    <t>Đơn vị 
dự tuyển</t>
  </si>
  <si>
    <t>Nguyễn Thị</t>
  </si>
  <si>
    <t>Hạnh</t>
  </si>
  <si>
    <t>Quảng Phước, Quảng Điền</t>
  </si>
  <si>
    <t>Văn phòng - thống kê</t>
  </si>
  <si>
    <t>Hòa</t>
  </si>
  <si>
    <t>Thị trấn Sịa, Quảng Điền</t>
  </si>
  <si>
    <t>Nam</t>
  </si>
  <si>
    <t>Quảng An, Quảng Điền</t>
  </si>
  <si>
    <t>Quảng Phú, Quảng Điền</t>
  </si>
  <si>
    <t>Hương</t>
  </si>
  <si>
    <t>Quảng Thọ, Quảng Điền</t>
  </si>
  <si>
    <t>Minh</t>
  </si>
  <si>
    <t>Quảng Ngạn, Quảng Điền</t>
  </si>
  <si>
    <t>Lê Thị Thanh</t>
  </si>
  <si>
    <t>Thúy</t>
  </si>
  <si>
    <t>Quảng Vinh, Quảng Điền</t>
  </si>
  <si>
    <t>Hồ Thị Kim</t>
  </si>
  <si>
    <t>Phan Cảnh</t>
  </si>
  <si>
    <t>Nguyễn Ngọc</t>
  </si>
  <si>
    <t>Dũng</t>
  </si>
  <si>
    <t>Khánh</t>
  </si>
  <si>
    <t>Ny</t>
  </si>
  <si>
    <t>Điểm 
trắc nghiệm chuyên ngành</t>
  </si>
  <si>
    <t>Điểm cộng</t>
  </si>
  <si>
    <t>Vắng</t>
  </si>
  <si>
    <t>SBD</t>
  </si>
  <si>
    <t>TM. HỘI ĐỒNG TUYỂN DỤNG</t>
  </si>
  <si>
    <t>CHỦ TỊCH</t>
  </si>
  <si>
    <t>Điểm
viết
 chuyên ngành</t>
  </si>
  <si>
    <t>Điểm
tin học</t>
  </si>
  <si>
    <t>Điểm
viết
kiến thức chung</t>
  </si>
  <si>
    <t>DANH SÁCH</t>
  </si>
  <si>
    <t>Trúng tuyển</t>
  </si>
  <si>
    <t>CCX 01</t>
  </si>
  <si>
    <t xml:space="preserve">Đinh Quốc </t>
  </si>
  <si>
    <t>29/10/1987</t>
  </si>
  <si>
    <t>Đại học Luật</t>
  </si>
  <si>
    <t>Thị trấn Sịa</t>
  </si>
  <si>
    <t>CCX 02</t>
  </si>
  <si>
    <t>Nguyễn Khắc</t>
  </si>
  <si>
    <t>Lộc</t>
  </si>
  <si>
    <t>Đại học Kinh tế</t>
  </si>
  <si>
    <t>CCX 03</t>
  </si>
  <si>
    <t xml:space="preserve">Trần Thị Thiên </t>
  </si>
  <si>
    <t>Nhiên</t>
  </si>
  <si>
    <t>Phong Bình, Phong Điền</t>
  </si>
  <si>
    <t>Nữ</t>
  </si>
  <si>
    <t>CCX 04</t>
  </si>
  <si>
    <t xml:space="preserve">Cao Thị Kiều </t>
  </si>
  <si>
    <t>Quảng Thành, Quảng Điền</t>
  </si>
  <si>
    <t>16/11/1990</t>
  </si>
  <si>
    <t>Văn phòng -thống kê</t>
  </si>
  <si>
    <t>CCX 05</t>
  </si>
  <si>
    <t>CCX 06</t>
  </si>
  <si>
    <t xml:space="preserve">Nguyễn Thị Thu </t>
  </si>
  <si>
    <t>Thanh</t>
  </si>
  <si>
    <t>Đại học Hành chính</t>
  </si>
  <si>
    <t>CCX 07</t>
  </si>
  <si>
    <t>Bùi Phước</t>
  </si>
  <si>
    <t>Thành</t>
  </si>
  <si>
    <t>19/07/1986</t>
  </si>
  <si>
    <t>CCX 08</t>
  </si>
  <si>
    <t xml:space="preserve">Lê Hữu Tân </t>
  </si>
  <si>
    <t>Lâm</t>
  </si>
  <si>
    <t>28/09/1994</t>
  </si>
  <si>
    <t>Cao đẳng Quản lý văn hóa</t>
  </si>
  <si>
    <t>Văn hóa - xã hội</t>
  </si>
  <si>
    <t>CCX 09</t>
  </si>
  <si>
    <t>30/05/1989</t>
  </si>
  <si>
    <t>CCX 10</t>
  </si>
  <si>
    <t>Hồ Thị</t>
  </si>
  <si>
    <t>Quảng Thái, Quảng Điền</t>
  </si>
  <si>
    <t>15/02/1984</t>
  </si>
  <si>
    <t>Trung cấp Quản lý văn hóa</t>
  </si>
  <si>
    <t>CCX 11</t>
  </si>
  <si>
    <t>Nguyễn Thị Thủy</t>
  </si>
  <si>
    <t>Tiên</t>
  </si>
  <si>
    <t>CCX 12</t>
  </si>
  <si>
    <t>Phạm Thị Kim</t>
  </si>
  <si>
    <t>Vui</t>
  </si>
  <si>
    <t>Đại học Lịch sử</t>
  </si>
  <si>
    <t>CCX 13</t>
  </si>
  <si>
    <t>Phan Thị</t>
  </si>
  <si>
    <t>16/09/1989</t>
  </si>
  <si>
    <t>Xã Quảng Vinh</t>
  </si>
  <si>
    <t>CCX 14</t>
  </si>
  <si>
    <t>Lê Thị Diệu</t>
  </si>
  <si>
    <t>Hồng</t>
  </si>
  <si>
    <t>26/02/1991</t>
  </si>
  <si>
    <t>Đại học Văn học</t>
  </si>
  <si>
    <t>CCX 15</t>
  </si>
  <si>
    <t xml:space="preserve">Nguyễn Văn </t>
  </si>
  <si>
    <t>Trường</t>
  </si>
  <si>
    <t>15/09/1986</t>
  </si>
  <si>
    <t>CCX 16</t>
  </si>
  <si>
    <t xml:space="preserve">Đinh Xuân </t>
  </si>
  <si>
    <t>Bảo</t>
  </si>
  <si>
    <t>Hương Khê, Hà Tĩnh</t>
  </si>
  <si>
    <t>Thạc sĩ Quản lý đất đai</t>
  </si>
  <si>
    <t>Địa chính-NN-XD-MT</t>
  </si>
  <si>
    <t>CCX 17</t>
  </si>
  <si>
    <t>Đặng Viết</t>
  </si>
  <si>
    <t>Chung</t>
  </si>
  <si>
    <t>22/10/1990</t>
  </si>
  <si>
    <t>Cao đẳng Quản lý đất đai</t>
  </si>
  <si>
    <t>CCX 18</t>
  </si>
  <si>
    <t>Hoàng Thị Thanh</t>
  </si>
  <si>
    <t>Hiền</t>
  </si>
  <si>
    <t>16/03/1990</t>
  </si>
  <si>
    <t>Đại học Khoa học cây trồng</t>
  </si>
  <si>
    <t>CCX 19</t>
  </si>
  <si>
    <t xml:space="preserve">Đoàn Quang </t>
  </si>
  <si>
    <t>20/10/1985</t>
  </si>
  <si>
    <t>CCX 20</t>
  </si>
  <si>
    <t>Hồ Thị Tiên</t>
  </si>
  <si>
    <t>Nga</t>
  </si>
  <si>
    <t>CCX 21</t>
  </si>
  <si>
    <t xml:space="preserve">Phan Thị Thanh </t>
  </si>
  <si>
    <t>Nhàn</t>
  </si>
  <si>
    <t>15/10/1991</t>
  </si>
  <si>
    <t>Đại học Quản lý đất đai</t>
  </si>
  <si>
    <t>CCX 22</t>
  </si>
  <si>
    <t xml:space="preserve">Hồ Ngọc Hạnh </t>
  </si>
  <si>
    <t>Nhơn</t>
  </si>
  <si>
    <t>CCX 23</t>
  </si>
  <si>
    <t xml:space="preserve">Lê Hữu Hoàng </t>
  </si>
  <si>
    <t>Phương</t>
  </si>
  <si>
    <t>24/07/1991</t>
  </si>
  <si>
    <t>CCX 24</t>
  </si>
  <si>
    <t xml:space="preserve">Bùi Văn </t>
  </si>
  <si>
    <t>Quân</t>
  </si>
  <si>
    <t>20/02/1977</t>
  </si>
  <si>
    <t>Cao đẳng Xây dựng</t>
  </si>
  <si>
    <t>CCX 25</t>
  </si>
  <si>
    <t xml:space="preserve">Trần Xuân </t>
  </si>
  <si>
    <t>Quang</t>
  </si>
  <si>
    <t>31/08/1988</t>
  </si>
  <si>
    <t>Trung cấp Quản lý đất đai</t>
  </si>
  <si>
    <t>CCX 26</t>
  </si>
  <si>
    <t>Hồ Thị Hồng</t>
  </si>
  <si>
    <t>CCX 27</t>
  </si>
  <si>
    <t xml:space="preserve">Nguyễn Thị </t>
  </si>
  <si>
    <t>CCX 28</t>
  </si>
  <si>
    <t>Hồ Duy</t>
  </si>
  <si>
    <t>Nhất</t>
  </si>
  <si>
    <t>31/07/1982</t>
  </si>
  <si>
    <t>CCX 29</t>
  </si>
  <si>
    <t xml:space="preserve">Lê </t>
  </si>
  <si>
    <t>CCX 30</t>
  </si>
  <si>
    <t>Trần Quang Nhất</t>
  </si>
  <si>
    <t>Khanh</t>
  </si>
  <si>
    <t>13/05/1985</t>
  </si>
  <si>
    <t>Thạc sĩ Lịch sử Việt Nam</t>
  </si>
  <si>
    <t>Xã Quảng An</t>
  </si>
  <si>
    <t>CCX 31</t>
  </si>
  <si>
    <t xml:space="preserve">Phạm Bá </t>
  </si>
  <si>
    <t>CCX 32</t>
  </si>
  <si>
    <t>Nguyễn Thị Quỳnh</t>
  </si>
  <si>
    <t>Như</t>
  </si>
  <si>
    <t>CCX 33</t>
  </si>
  <si>
    <t>Xã Quảng Phú</t>
  </si>
  <si>
    <t>CCX 34</t>
  </si>
  <si>
    <t xml:space="preserve">Thái Anh </t>
  </si>
  <si>
    <t>Hải</t>
  </si>
  <si>
    <t>Trung cấp Xây dựng cầu đường</t>
  </si>
  <si>
    <t>CCX 35</t>
  </si>
  <si>
    <t xml:space="preserve">Thái Văn </t>
  </si>
  <si>
    <t>Hoàng</t>
  </si>
  <si>
    <t>CCX 36</t>
  </si>
  <si>
    <t xml:space="preserve">Nguyễn Minh </t>
  </si>
  <si>
    <t>Thuận Thành, TP Huế</t>
  </si>
  <si>
    <t>CCX 37</t>
  </si>
  <si>
    <t>Trần Anh</t>
  </si>
  <si>
    <t>Tú</t>
  </si>
  <si>
    <t>Vinh Hải, Phú Lộc</t>
  </si>
  <si>
    <t>CCX 38</t>
  </si>
  <si>
    <t>Hồ Nhật</t>
  </si>
  <si>
    <t>Tuấn</t>
  </si>
  <si>
    <t>Thủy Bằng, Hương Thủy</t>
  </si>
  <si>
    <t>CCX 39</t>
  </si>
  <si>
    <t>Phan Thị Tuyết</t>
  </si>
  <si>
    <t>Dung</t>
  </si>
  <si>
    <t>21/11/1991</t>
  </si>
  <si>
    <t>Đại học Kế toán</t>
  </si>
  <si>
    <t>Tài chính- kế toán</t>
  </si>
  <si>
    <t>CCX 40</t>
  </si>
  <si>
    <t>Trần Thị Thanh</t>
  </si>
  <si>
    <t>18/03/1989</t>
  </si>
  <si>
    <t>CCX 41</t>
  </si>
  <si>
    <t>Na</t>
  </si>
  <si>
    <t>24/12/1992</t>
  </si>
  <si>
    <t>CCX 42</t>
  </si>
  <si>
    <t>Sang</t>
  </si>
  <si>
    <t>26/03/1991</t>
  </si>
  <si>
    <t>CCX 43</t>
  </si>
  <si>
    <t>Thủy</t>
  </si>
  <si>
    <t>Tây Lộc, Thành Phố Huế</t>
  </si>
  <si>
    <t>22/09/1988</t>
  </si>
  <si>
    <t>CCX 44</t>
  </si>
  <si>
    <t>Tuyên</t>
  </si>
  <si>
    <t>CCX 45</t>
  </si>
  <si>
    <t>Trương Quang</t>
  </si>
  <si>
    <t>Ân</t>
  </si>
  <si>
    <t>Xã Quảng Ngạn</t>
  </si>
  <si>
    <t>CCX 46</t>
  </si>
  <si>
    <t>Nguyễn Đình</t>
  </si>
  <si>
    <t>Hoàn</t>
  </si>
  <si>
    <t>Điền Hòa, Phong Điền</t>
  </si>
  <si>
    <t>26/09/1991</t>
  </si>
  <si>
    <t>CCX 47</t>
  </si>
  <si>
    <t>Trương Duy Đình</t>
  </si>
  <si>
    <t>Huy</t>
  </si>
  <si>
    <t>21/10/1994</t>
  </si>
  <si>
    <t>CCX 48</t>
  </si>
  <si>
    <t>Mai Trường</t>
  </si>
  <si>
    <t>CCX 49</t>
  </si>
  <si>
    <t>Phan</t>
  </si>
  <si>
    <t>Năm</t>
  </si>
  <si>
    <t>CCX 50</t>
  </si>
  <si>
    <t>Lê Thị Ngọc</t>
  </si>
  <si>
    <t>Giàu</t>
  </si>
  <si>
    <t>23/06/1986</t>
  </si>
  <si>
    <t>Xã Quảng Thành</t>
  </si>
  <si>
    <t>CCX 51</t>
  </si>
  <si>
    <t>22/09/1992</t>
  </si>
  <si>
    <t>Cao đẳng Trồng trọt</t>
  </si>
  <si>
    <t>CCX 52</t>
  </si>
  <si>
    <t>May</t>
  </si>
  <si>
    <t>CCX 53</t>
  </si>
  <si>
    <t xml:space="preserve">Hồ Ngọc </t>
  </si>
  <si>
    <t>Cừ</t>
  </si>
  <si>
    <t>20/01/1975</t>
  </si>
  <si>
    <t>Xã Quảng Thọ</t>
  </si>
  <si>
    <t>CCX 54</t>
  </si>
  <si>
    <t xml:space="preserve">Hoàng Văn </t>
  </si>
  <si>
    <t>Lung</t>
  </si>
  <si>
    <t>30/05/1980</t>
  </si>
  <si>
    <t>CCX 55</t>
  </si>
  <si>
    <t xml:space="preserve">Trương Quang </t>
  </si>
  <si>
    <t>Truyền</t>
  </si>
  <si>
    <t>26/07/1989</t>
  </si>
  <si>
    <t>CCX 56</t>
  </si>
  <si>
    <t>29/08/1993</t>
  </si>
  <si>
    <t>CCX 57</t>
  </si>
  <si>
    <t>Lê Nguyễn</t>
  </si>
  <si>
    <t>An</t>
  </si>
  <si>
    <t>Quảng Công, Quảng Điền</t>
  </si>
  <si>
    <t>26/11/1983</t>
  </si>
  <si>
    <t>Xã Quảng Công</t>
  </si>
  <si>
    <t>CCX 58</t>
  </si>
  <si>
    <t>Trần Công</t>
  </si>
  <si>
    <t>Sơn</t>
  </si>
  <si>
    <t>28/10/1987</t>
  </si>
  <si>
    <t>CCX 59</t>
  </si>
  <si>
    <t>Cao Thị</t>
  </si>
  <si>
    <t>Cao đẳng Quản trị nhân lực</t>
  </si>
  <si>
    <t>Quảng Điền, ngày       tháng     năm 2015</t>
  </si>
  <si>
    <t>Điểm
tổng</t>
  </si>
  <si>
    <t>Đại học Kinh tế Thống kê kinh doanh</t>
  </si>
  <si>
    <t>Đại học Địa chất công trình - Địa chất thuỷ văn</t>
  </si>
  <si>
    <t>Điểm
viết chuyên ngành</t>
  </si>
  <si>
    <t xml:space="preserve">Đại học Xây dựng dân dụng và công nghiệp </t>
  </si>
  <si>
    <t>Đại học Kỹ thuật công trình xây dựng</t>
  </si>
  <si>
    <t xml:space="preserve">Kết quả </t>
  </si>
  <si>
    <t xml:space="preserve">CHỦ TỊCH </t>
  </si>
  <si>
    <t>Hoàng Đăng Khoa</t>
  </si>
  <si>
    <t>Điểm xét tuyển</t>
  </si>
  <si>
    <t>Nguyễn Thị Kiều</t>
  </si>
  <si>
    <t>My</t>
  </si>
  <si>
    <t>II. Xét tuyển đối với trường hợp không qua thi tuyển</t>
  </si>
  <si>
    <t>III. Xét tuyển đối với chức danh Chỉ huy trưởng Quân sự cấp xã</t>
  </si>
  <si>
    <t xml:space="preserve">Hà Quang </t>
  </si>
  <si>
    <t>Trung</t>
  </si>
  <si>
    <t xml:space="preserve">Ngô Quang </t>
  </si>
  <si>
    <t xml:space="preserve">Quảng Lợi, Quảng Điền </t>
  </si>
  <si>
    <t>Cao đẳng Quân sự</t>
  </si>
  <si>
    <t>Trung cấp Quân sự</t>
  </si>
  <si>
    <t>Chỉ huy trưởng QS</t>
  </si>
  <si>
    <t>Xã Quảng Lợi</t>
  </si>
  <si>
    <t xml:space="preserve">I.  Thi tuyển công chức </t>
  </si>
  <si>
    <t>Điểm học tập</t>
  </si>
  <si>
    <t>Nguyễn Thành</t>
  </si>
  <si>
    <t>Luân</t>
  </si>
  <si>
    <t>24/01/1990</t>
  </si>
  <si>
    <t>7,98</t>
  </si>
  <si>
    <t>Điểm kiểm tra, sát hạch</t>
  </si>
  <si>
    <t xml:space="preserve">    UỶ BAN NHÂN DÂN </t>
  </si>
  <si>
    <t xml:space="preserve">  HUYỆN QUẢNG ĐIỀN</t>
  </si>
  <si>
    <t>TM. UỶ BAN NHÂN DÂN</t>
  </si>
  <si>
    <t>Không 
trúng tuyển</t>
  </si>
  <si>
    <t>Kết quả tuyển dụng công chức cấp xã năm 2015</t>
  </si>
  <si>
    <t>Tổng số danh sách này có 64 người./.</t>
  </si>
  <si>
    <t>Quý</t>
  </si>
  <si>
    <t>Bùi Ngọc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</si>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</sst>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19">
    <font>
      <sz val="12"/>
      <name val="Times New Roman"/>
      <family val="0"/>
    </font>
    <font>
      <b/>
      <sz val="13.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u val="single"/>
      <sz val="10.2"/>
      <color indexed="12"/>
      <name val="Times New Roman"/>
      <family val="0"/>
    </font>
    <font>
      <u val="single"/>
      <sz val="10.2"/>
      <color indexed="36"/>
      <name val="Times New Roman"/>
      <family val="0"/>
    </font>
    <font>
      <b/>
      <sz val="12"/>
      <name val="Times New Roman"/>
      <family val="1"/>
    </font>
    <font>
      <b/>
      <sz val="15"/>
      <name val="Times New Roman"/>
      <family val="1"/>
    </font>
    <font>
      <i/>
      <sz val="14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2" fontId="0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center"/>
    </xf>
    <xf numFmtId="172" fontId="0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172" fontId="0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left" vertical="center"/>
    </xf>
    <xf numFmtId="172" fontId="0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47625</xdr:rowOff>
    </xdr:from>
    <xdr:to>
      <xdr:col>2</xdr:col>
      <xdr:colOff>866775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1038225" y="581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390525</xdr:colOff>
      <xdr:row>2</xdr:row>
      <xdr:rowOff>19050</xdr:rowOff>
    </xdr:from>
    <xdr:to>
      <xdr:col>20</xdr:col>
      <xdr:colOff>485775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1325880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400050</xdr:colOff>
      <xdr:row>2</xdr:row>
      <xdr:rowOff>38100</xdr:rowOff>
    </xdr:from>
    <xdr:to>
      <xdr:col>16</xdr:col>
      <xdr:colOff>85725</xdr:colOff>
      <xdr:row>2</xdr:row>
      <xdr:rowOff>38100</xdr:rowOff>
    </xdr:to>
    <xdr:sp>
      <xdr:nvSpPr>
        <xdr:cNvPr id="3" name="Line 3"/>
        <xdr:cNvSpPr>
          <a:spLocks/>
        </xdr:cNvSpPr>
      </xdr:nvSpPr>
      <xdr:spPr>
        <a:xfrm>
          <a:off x="10753725" y="5715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200025</xdr:colOff>
      <xdr:row>4</xdr:row>
      <xdr:rowOff>47625</xdr:rowOff>
    </xdr:from>
    <xdr:to>
      <xdr:col>8</xdr:col>
      <xdr:colOff>476250</xdr:colOff>
      <xdr:row>4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6191250" y="12287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zoomScale="70" zoomScaleNormal="70" workbookViewId="0" topLeftCell="A1">
      <selection activeCell="N94" sqref="N94"/>
    </sheetView>
  </sheetViews>
  <sheetFormatPr defaultColWidth="9.00390625" defaultRowHeight="15.75"/>
  <cols>
    <col min="1" max="1" width="5.625" style="0" customWidth="1"/>
    <col min="2" max="2" width="9.125" style="0" customWidth="1"/>
    <col min="3" max="3" width="15.875" style="0" customWidth="1"/>
    <col min="4" max="4" width="7.375" style="0" customWidth="1"/>
    <col min="5" max="5" width="22.875" style="0" customWidth="1"/>
    <col min="6" max="6" width="11.50390625" style="0" customWidth="1"/>
    <col min="7" max="7" width="6.25390625" style="1" customWidth="1"/>
    <col min="8" max="8" width="22.75390625" style="0" customWidth="1"/>
    <col min="9" max="9" width="19.875" style="0" customWidth="1"/>
    <col min="10" max="10" width="14.625" style="0" customWidth="1"/>
    <col min="11" max="13" width="6.50390625" style="20" customWidth="1"/>
    <col min="14" max="14" width="6.00390625" style="20" customWidth="1"/>
    <col min="15" max="15" width="6.375" style="20" customWidth="1"/>
    <col min="16" max="16" width="6.50390625" style="20" hidden="1" customWidth="1"/>
    <col min="17" max="17" width="6.25390625" style="20" customWidth="1"/>
    <col min="18" max="22" width="6.375" style="1" hidden="1" customWidth="1"/>
    <col min="23" max="23" width="0.2421875" style="1" hidden="1" customWidth="1"/>
    <col min="24" max="24" width="14.625" style="0" customWidth="1"/>
    <col min="25" max="26" width="7.625" style="0" customWidth="1"/>
  </cols>
  <sheetData>
    <row r="1" spans="1:24" s="22" customFormat="1" ht="25.5" customHeight="1">
      <c r="A1" s="81" t="s">
        <v>296</v>
      </c>
      <c r="B1" s="81"/>
      <c r="C1" s="81"/>
      <c r="D1" s="81"/>
      <c r="E1" s="63"/>
      <c r="H1" s="23"/>
      <c r="I1" s="23"/>
      <c r="J1" s="81" t="s">
        <v>0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s="22" customFormat="1" ht="16.5" customHeight="1">
      <c r="A2" s="81" t="s">
        <v>297</v>
      </c>
      <c r="B2" s="81"/>
      <c r="C2" s="81"/>
      <c r="D2" s="81"/>
      <c r="E2" s="63"/>
      <c r="F2" s="23"/>
      <c r="H2" s="23"/>
      <c r="I2" s="23"/>
      <c r="J2" s="81" t="s">
        <v>1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s="25" customFormat="1" ht="28.5" customHeight="1">
      <c r="A3" s="94" t="s">
        <v>41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25" customFormat="1" ht="22.5" customHeight="1">
      <c r="A4" s="94" t="s">
        <v>300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9" ht="12" customHeight="1">
      <c r="A5" s="3"/>
      <c r="B5" s="3"/>
      <c r="D5" s="2"/>
      <c r="E5" s="2"/>
      <c r="F5" s="2"/>
      <c r="G5" s="2"/>
      <c r="H5" s="2"/>
      <c r="I5" s="2"/>
    </row>
    <row r="6" spans="1:24" ht="46.5" customHeight="1">
      <c r="A6" s="97" t="s">
        <v>289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4" s="4" customFormat="1" ht="96" customHeight="1">
      <c r="A7" s="64" t="s">
        <v>2</v>
      </c>
      <c r="B7" s="64" t="s">
        <v>35</v>
      </c>
      <c r="C7" s="96" t="s">
        <v>3</v>
      </c>
      <c r="D7" s="96"/>
      <c r="E7" s="64" t="s">
        <v>4</v>
      </c>
      <c r="F7" s="65" t="s">
        <v>5</v>
      </c>
      <c r="G7" s="64" t="s">
        <v>6</v>
      </c>
      <c r="H7" s="64" t="s">
        <v>7</v>
      </c>
      <c r="I7" s="64" t="s">
        <v>8</v>
      </c>
      <c r="J7" s="64" t="s">
        <v>9</v>
      </c>
      <c r="K7" s="64" t="s">
        <v>40</v>
      </c>
      <c r="L7" s="64" t="s">
        <v>270</v>
      </c>
      <c r="M7" s="64" t="s">
        <v>32</v>
      </c>
      <c r="N7" s="64" t="s">
        <v>33</v>
      </c>
      <c r="O7" s="64" t="s">
        <v>39</v>
      </c>
      <c r="P7" s="64" t="s">
        <v>39</v>
      </c>
      <c r="Q7" s="64" t="s">
        <v>267</v>
      </c>
      <c r="R7" s="64" t="s">
        <v>40</v>
      </c>
      <c r="S7" s="64" t="s">
        <v>38</v>
      </c>
      <c r="T7" s="64" t="s">
        <v>32</v>
      </c>
      <c r="U7" s="64" t="s">
        <v>39</v>
      </c>
      <c r="V7" s="64" t="s">
        <v>33</v>
      </c>
      <c r="W7" s="64" t="s">
        <v>267</v>
      </c>
      <c r="X7" s="64" t="s">
        <v>273</v>
      </c>
    </row>
    <row r="8" spans="1:24" s="6" customFormat="1" ht="36" customHeight="1">
      <c r="A8" s="7">
        <v>1</v>
      </c>
      <c r="B8" s="8" t="s">
        <v>57</v>
      </c>
      <c r="C8" s="9" t="s">
        <v>58</v>
      </c>
      <c r="D8" s="10" t="s">
        <v>31</v>
      </c>
      <c r="E8" s="9" t="s">
        <v>59</v>
      </c>
      <c r="F8" s="11" t="s">
        <v>60</v>
      </c>
      <c r="G8" s="12" t="s">
        <v>56</v>
      </c>
      <c r="H8" s="24" t="s">
        <v>268</v>
      </c>
      <c r="I8" s="13" t="s">
        <v>61</v>
      </c>
      <c r="J8" s="13" t="s">
        <v>47</v>
      </c>
      <c r="K8" s="21">
        <f aca="true" t="shared" si="0" ref="K8:M13">R8*10</f>
        <v>62</v>
      </c>
      <c r="L8" s="21">
        <f t="shared" si="0"/>
        <v>85</v>
      </c>
      <c r="M8" s="21">
        <f t="shared" si="0"/>
        <v>80</v>
      </c>
      <c r="N8" s="21"/>
      <c r="O8" s="21">
        <f aca="true" t="shared" si="1" ref="O8:O13">P8*10</f>
        <v>82.5</v>
      </c>
      <c r="P8" s="21">
        <v>8.25</v>
      </c>
      <c r="Q8" s="21">
        <f aca="true" t="shared" si="2" ref="Q8:Q13">K8+(L8*2)+M8+N8</f>
        <v>312</v>
      </c>
      <c r="R8" s="7">
        <v>6.2</v>
      </c>
      <c r="S8" s="7">
        <v>8.5</v>
      </c>
      <c r="T8" s="7">
        <v>8</v>
      </c>
      <c r="U8" s="7"/>
      <c r="V8" s="7"/>
      <c r="W8" s="14">
        <f>R8+T8+(S8*2)+(V8/10)</f>
        <v>31.2</v>
      </c>
      <c r="X8" s="12" t="s">
        <v>42</v>
      </c>
    </row>
    <row r="9" spans="1:24" s="6" customFormat="1" ht="36" customHeight="1">
      <c r="A9" s="7">
        <v>2</v>
      </c>
      <c r="B9" s="8" t="s">
        <v>62</v>
      </c>
      <c r="C9" s="9" t="s">
        <v>28</v>
      </c>
      <c r="D9" s="10" t="s">
        <v>302</v>
      </c>
      <c r="E9" s="9" t="s">
        <v>15</v>
      </c>
      <c r="F9" s="11">
        <v>27618</v>
      </c>
      <c r="G9" s="12" t="s">
        <v>16</v>
      </c>
      <c r="H9" s="24" t="s">
        <v>46</v>
      </c>
      <c r="I9" s="13" t="s">
        <v>13</v>
      </c>
      <c r="J9" s="13" t="s">
        <v>47</v>
      </c>
      <c r="K9" s="21">
        <f t="shared" si="0"/>
        <v>55.5</v>
      </c>
      <c r="L9" s="21">
        <f t="shared" si="0"/>
        <v>84</v>
      </c>
      <c r="M9" s="21">
        <f t="shared" si="0"/>
        <v>75</v>
      </c>
      <c r="N9" s="21">
        <f>V9</f>
        <v>10</v>
      </c>
      <c r="O9" s="21">
        <f t="shared" si="1"/>
        <v>75</v>
      </c>
      <c r="P9" s="21">
        <v>7.5</v>
      </c>
      <c r="Q9" s="21">
        <f t="shared" si="2"/>
        <v>308.5</v>
      </c>
      <c r="R9" s="7">
        <v>5.55</v>
      </c>
      <c r="S9" s="7">
        <v>8.4</v>
      </c>
      <c r="T9" s="7">
        <v>7.5</v>
      </c>
      <c r="U9" s="7"/>
      <c r="V9" s="16">
        <v>10</v>
      </c>
      <c r="W9" s="14">
        <f>(S9*2)+R9+T9+(V9/10)</f>
        <v>30.85</v>
      </c>
      <c r="X9" s="12" t="s">
        <v>42</v>
      </c>
    </row>
    <row r="10" spans="1:24" s="15" customFormat="1" ht="36" customHeight="1">
      <c r="A10" s="7">
        <v>3</v>
      </c>
      <c r="B10" s="8" t="s">
        <v>63</v>
      </c>
      <c r="C10" s="9" t="s">
        <v>64</v>
      </c>
      <c r="D10" s="10" t="s">
        <v>65</v>
      </c>
      <c r="E10" s="9" t="s">
        <v>18</v>
      </c>
      <c r="F10" s="11">
        <v>30929</v>
      </c>
      <c r="G10" s="12" t="s">
        <v>56</v>
      </c>
      <c r="H10" s="24" t="s">
        <v>66</v>
      </c>
      <c r="I10" s="13" t="s">
        <v>13</v>
      </c>
      <c r="J10" s="13" t="s">
        <v>47</v>
      </c>
      <c r="K10" s="21">
        <f t="shared" si="0"/>
        <v>81</v>
      </c>
      <c r="L10" s="21">
        <f t="shared" si="0"/>
        <v>81</v>
      </c>
      <c r="M10" s="21">
        <f t="shared" si="0"/>
        <v>55</v>
      </c>
      <c r="N10" s="21"/>
      <c r="O10" s="21">
        <f t="shared" si="1"/>
        <v>82.5</v>
      </c>
      <c r="P10" s="21">
        <v>8.25</v>
      </c>
      <c r="Q10" s="21">
        <f t="shared" si="2"/>
        <v>298</v>
      </c>
      <c r="R10" s="7">
        <v>8.1</v>
      </c>
      <c r="S10" s="7">
        <v>8.1</v>
      </c>
      <c r="T10" s="7">
        <v>5.5</v>
      </c>
      <c r="U10" s="7"/>
      <c r="V10" s="7"/>
      <c r="W10" s="14">
        <f>(S10*2)+R10+T10+(V10/10)</f>
        <v>29.799999999999997</v>
      </c>
      <c r="X10" s="7" t="s">
        <v>299</v>
      </c>
    </row>
    <row r="11" spans="1:24" s="15" customFormat="1" ht="36" customHeight="1">
      <c r="A11" s="7">
        <v>4</v>
      </c>
      <c r="B11" s="8" t="s">
        <v>43</v>
      </c>
      <c r="C11" s="9" t="s">
        <v>44</v>
      </c>
      <c r="D11" s="10" t="s">
        <v>29</v>
      </c>
      <c r="E11" s="9" t="s">
        <v>15</v>
      </c>
      <c r="F11" s="11" t="s">
        <v>45</v>
      </c>
      <c r="G11" s="12" t="s">
        <v>16</v>
      </c>
      <c r="H11" s="24" t="s">
        <v>46</v>
      </c>
      <c r="I11" s="13" t="s">
        <v>13</v>
      </c>
      <c r="J11" s="13" t="s">
        <v>47</v>
      </c>
      <c r="K11" s="21">
        <f t="shared" si="0"/>
        <v>55.5</v>
      </c>
      <c r="L11" s="21">
        <f t="shared" si="0"/>
        <v>74</v>
      </c>
      <c r="M11" s="21">
        <f t="shared" si="0"/>
        <v>70</v>
      </c>
      <c r="N11" s="21"/>
      <c r="O11" s="21">
        <f t="shared" si="1"/>
        <v>90</v>
      </c>
      <c r="P11" s="21">
        <v>9</v>
      </c>
      <c r="Q11" s="21">
        <f t="shared" si="2"/>
        <v>273.5</v>
      </c>
      <c r="R11" s="7">
        <v>5.55</v>
      </c>
      <c r="S11" s="7">
        <v>7.4</v>
      </c>
      <c r="T11" s="7">
        <v>7</v>
      </c>
      <c r="U11" s="7"/>
      <c r="V11" s="7"/>
      <c r="W11" s="14">
        <f>R11+T11+(S11*2)+(V11/10)</f>
        <v>27.35</v>
      </c>
      <c r="X11" s="7" t="s">
        <v>299</v>
      </c>
    </row>
    <row r="12" spans="1:24" s="15" customFormat="1" ht="36" customHeight="1">
      <c r="A12" s="7">
        <v>5</v>
      </c>
      <c r="B12" s="8" t="s">
        <v>67</v>
      </c>
      <c r="C12" s="9" t="s">
        <v>68</v>
      </c>
      <c r="D12" s="10" t="s">
        <v>69</v>
      </c>
      <c r="E12" s="9" t="s">
        <v>15</v>
      </c>
      <c r="F12" s="11" t="s">
        <v>70</v>
      </c>
      <c r="G12" s="12" t="s">
        <v>16</v>
      </c>
      <c r="H12" s="24" t="s">
        <v>66</v>
      </c>
      <c r="I12" s="13" t="s">
        <v>13</v>
      </c>
      <c r="J12" s="13" t="s">
        <v>47</v>
      </c>
      <c r="K12" s="21">
        <f t="shared" si="0"/>
        <v>69.5</v>
      </c>
      <c r="L12" s="21">
        <f t="shared" si="0"/>
        <v>29</v>
      </c>
      <c r="M12" s="21">
        <f t="shared" si="0"/>
        <v>60</v>
      </c>
      <c r="N12" s="21">
        <f>V12</f>
        <v>10</v>
      </c>
      <c r="O12" s="21">
        <f t="shared" si="1"/>
        <v>80</v>
      </c>
      <c r="P12" s="21">
        <v>8</v>
      </c>
      <c r="Q12" s="21">
        <f t="shared" si="2"/>
        <v>197.5</v>
      </c>
      <c r="R12" s="7">
        <v>6.95</v>
      </c>
      <c r="S12" s="7">
        <v>2.9</v>
      </c>
      <c r="T12" s="7">
        <v>6</v>
      </c>
      <c r="U12" s="7"/>
      <c r="V12" s="16">
        <v>10</v>
      </c>
      <c r="W12" s="14">
        <f>(S12*2)+R12+T12+(V12/10)</f>
        <v>19.75</v>
      </c>
      <c r="X12" s="7" t="s">
        <v>299</v>
      </c>
    </row>
    <row r="13" spans="1:24" s="15" customFormat="1" ht="36" customHeight="1">
      <c r="A13" s="7">
        <v>6</v>
      </c>
      <c r="B13" s="8" t="s">
        <v>48</v>
      </c>
      <c r="C13" s="9" t="s">
        <v>49</v>
      </c>
      <c r="D13" s="10" t="s">
        <v>50</v>
      </c>
      <c r="E13" s="9" t="s">
        <v>15</v>
      </c>
      <c r="F13" s="11">
        <v>31752</v>
      </c>
      <c r="G13" s="12" t="s">
        <v>16</v>
      </c>
      <c r="H13" s="24" t="s">
        <v>51</v>
      </c>
      <c r="I13" s="13" t="s">
        <v>13</v>
      </c>
      <c r="J13" s="13" t="s">
        <v>47</v>
      </c>
      <c r="K13" s="21">
        <f t="shared" si="0"/>
        <v>22</v>
      </c>
      <c r="L13" s="21">
        <f t="shared" si="0"/>
        <v>23</v>
      </c>
      <c r="M13" s="21">
        <f t="shared" si="0"/>
        <v>75</v>
      </c>
      <c r="N13" s="21"/>
      <c r="O13" s="21">
        <f t="shared" si="1"/>
        <v>90</v>
      </c>
      <c r="P13" s="21">
        <v>9</v>
      </c>
      <c r="Q13" s="21">
        <f t="shared" si="2"/>
        <v>143</v>
      </c>
      <c r="R13" s="7">
        <v>2.2</v>
      </c>
      <c r="S13" s="7">
        <v>2.3</v>
      </c>
      <c r="T13" s="7">
        <v>7.5</v>
      </c>
      <c r="U13" s="7"/>
      <c r="V13" s="7"/>
      <c r="W13" s="14">
        <f>R13+T13+(S13*2)+(V13/10)</f>
        <v>14.299999999999999</v>
      </c>
      <c r="X13" s="7" t="s">
        <v>299</v>
      </c>
    </row>
    <row r="14" spans="1:24" s="15" customFormat="1" ht="36" customHeight="1">
      <c r="A14" s="7">
        <v>7</v>
      </c>
      <c r="B14" s="8" t="s">
        <v>52</v>
      </c>
      <c r="C14" s="9" t="s">
        <v>53</v>
      </c>
      <c r="D14" s="10" t="s">
        <v>54</v>
      </c>
      <c r="E14" s="9" t="s">
        <v>55</v>
      </c>
      <c r="F14" s="11">
        <v>33573</v>
      </c>
      <c r="G14" s="12" t="s">
        <v>56</v>
      </c>
      <c r="H14" s="24" t="s">
        <v>46</v>
      </c>
      <c r="I14" s="13" t="s">
        <v>13</v>
      </c>
      <c r="J14" s="13" t="s">
        <v>47</v>
      </c>
      <c r="K14" s="21"/>
      <c r="L14" s="21"/>
      <c r="M14" s="21"/>
      <c r="N14" s="21"/>
      <c r="O14" s="21"/>
      <c r="P14" s="21"/>
      <c r="Q14" s="21"/>
      <c r="R14" s="7"/>
      <c r="S14" s="7"/>
      <c r="T14" s="7"/>
      <c r="U14" s="7"/>
      <c r="V14" s="7"/>
      <c r="W14" s="14">
        <f>R14+T14+(S14*2)+(V14/10)</f>
        <v>0</v>
      </c>
      <c r="X14" s="12" t="s">
        <v>34</v>
      </c>
    </row>
    <row r="15" spans="1:24" s="35" customFormat="1" ht="36" customHeight="1">
      <c r="A15" s="7">
        <v>8</v>
      </c>
      <c r="B15" s="67" t="s">
        <v>84</v>
      </c>
      <c r="C15" s="68" t="s">
        <v>85</v>
      </c>
      <c r="D15" s="69" t="s">
        <v>86</v>
      </c>
      <c r="E15" s="68" t="s">
        <v>12</v>
      </c>
      <c r="F15" s="70">
        <v>34551</v>
      </c>
      <c r="G15" s="71" t="s">
        <v>56</v>
      </c>
      <c r="H15" s="72" t="s">
        <v>75</v>
      </c>
      <c r="I15" s="73" t="s">
        <v>76</v>
      </c>
      <c r="J15" s="73" t="s">
        <v>47</v>
      </c>
      <c r="K15" s="74">
        <f aca="true" t="shared" si="3" ref="K15:K32">R15*10</f>
        <v>74.5</v>
      </c>
      <c r="L15" s="74">
        <f aca="true" t="shared" si="4" ref="L15:L32">S15*10</f>
        <v>96</v>
      </c>
      <c r="M15" s="74">
        <f aca="true" t="shared" si="5" ref="M15:M32">T15*10</f>
        <v>80</v>
      </c>
      <c r="N15" s="74"/>
      <c r="O15" s="74">
        <f aca="true" t="shared" si="6" ref="O15:O32">P15*10</f>
        <v>55</v>
      </c>
      <c r="P15" s="74">
        <v>5.5</v>
      </c>
      <c r="Q15" s="74">
        <f aca="true" t="shared" si="7" ref="Q15:Q32">K15+(L15*2)+M15+N15</f>
        <v>346.5</v>
      </c>
      <c r="R15" s="66">
        <v>7.45</v>
      </c>
      <c r="S15" s="66">
        <v>9.6</v>
      </c>
      <c r="T15" s="66">
        <v>8</v>
      </c>
      <c r="U15" s="66"/>
      <c r="V15" s="66"/>
      <c r="W15" s="75">
        <f>R15+T15+(S15*2)+(V15/10)</f>
        <v>34.65</v>
      </c>
      <c r="X15" s="71" t="s">
        <v>42</v>
      </c>
    </row>
    <row r="16" spans="1:24" s="36" customFormat="1" ht="36" customHeight="1">
      <c r="A16" s="7">
        <v>9</v>
      </c>
      <c r="B16" s="67" t="s">
        <v>79</v>
      </c>
      <c r="C16" s="68" t="s">
        <v>80</v>
      </c>
      <c r="D16" s="69" t="s">
        <v>24</v>
      </c>
      <c r="E16" s="68" t="s">
        <v>81</v>
      </c>
      <c r="F16" s="70" t="s">
        <v>82</v>
      </c>
      <c r="G16" s="71" t="s">
        <v>56</v>
      </c>
      <c r="H16" s="72" t="s">
        <v>83</v>
      </c>
      <c r="I16" s="73" t="s">
        <v>76</v>
      </c>
      <c r="J16" s="73" t="s">
        <v>47</v>
      </c>
      <c r="K16" s="74">
        <f t="shared" si="3"/>
        <v>61</v>
      </c>
      <c r="L16" s="74">
        <f t="shared" si="4"/>
        <v>90.5</v>
      </c>
      <c r="M16" s="74">
        <f t="shared" si="5"/>
        <v>40</v>
      </c>
      <c r="N16" s="74">
        <f>V16</f>
        <v>10</v>
      </c>
      <c r="O16" s="74">
        <f t="shared" si="6"/>
        <v>55</v>
      </c>
      <c r="P16" s="74">
        <v>5.5</v>
      </c>
      <c r="Q16" s="74">
        <f t="shared" si="7"/>
        <v>292</v>
      </c>
      <c r="R16" s="66">
        <v>6.1</v>
      </c>
      <c r="S16" s="66">
        <v>9.05</v>
      </c>
      <c r="T16" s="66">
        <v>4</v>
      </c>
      <c r="U16" s="66"/>
      <c r="V16" s="76">
        <v>10</v>
      </c>
      <c r="W16" s="75">
        <f>R16+T16+(S16*2)+(V16/10)</f>
        <v>29.200000000000003</v>
      </c>
      <c r="X16" s="66" t="s">
        <v>299</v>
      </c>
    </row>
    <row r="17" spans="1:24" s="36" customFormat="1" ht="36" customHeight="1">
      <c r="A17" s="7">
        <v>10</v>
      </c>
      <c r="B17" s="67" t="s">
        <v>87</v>
      </c>
      <c r="C17" s="68" t="s">
        <v>88</v>
      </c>
      <c r="D17" s="69" t="s">
        <v>89</v>
      </c>
      <c r="E17" s="68" t="s">
        <v>18</v>
      </c>
      <c r="F17" s="70">
        <v>33429</v>
      </c>
      <c r="G17" s="71" t="s">
        <v>56</v>
      </c>
      <c r="H17" s="72" t="s">
        <v>90</v>
      </c>
      <c r="I17" s="73" t="s">
        <v>76</v>
      </c>
      <c r="J17" s="73" t="s">
        <v>47</v>
      </c>
      <c r="K17" s="74">
        <f t="shared" si="3"/>
        <v>64</v>
      </c>
      <c r="L17" s="74">
        <f t="shared" si="4"/>
        <v>41</v>
      </c>
      <c r="M17" s="74">
        <f t="shared" si="5"/>
        <v>40</v>
      </c>
      <c r="N17" s="74"/>
      <c r="O17" s="74">
        <f t="shared" si="6"/>
        <v>75</v>
      </c>
      <c r="P17" s="74">
        <v>7.5</v>
      </c>
      <c r="Q17" s="74">
        <f t="shared" si="7"/>
        <v>186</v>
      </c>
      <c r="R17" s="66">
        <v>6.4</v>
      </c>
      <c r="S17" s="66">
        <v>4.1</v>
      </c>
      <c r="T17" s="66">
        <v>4</v>
      </c>
      <c r="U17" s="66"/>
      <c r="V17" s="66"/>
      <c r="W17" s="75">
        <f>R17+T17+(S17*2)+(V17/10)</f>
        <v>18.6</v>
      </c>
      <c r="X17" s="66" t="s">
        <v>299</v>
      </c>
    </row>
    <row r="18" spans="1:24" s="36" customFormat="1" ht="36" customHeight="1">
      <c r="A18" s="7">
        <v>11</v>
      </c>
      <c r="B18" s="67" t="s">
        <v>71</v>
      </c>
      <c r="C18" s="68" t="s">
        <v>72</v>
      </c>
      <c r="D18" s="69" t="s">
        <v>73</v>
      </c>
      <c r="E18" s="68" t="s">
        <v>15</v>
      </c>
      <c r="F18" s="71" t="s">
        <v>74</v>
      </c>
      <c r="G18" s="71" t="s">
        <v>16</v>
      </c>
      <c r="H18" s="72" t="s">
        <v>75</v>
      </c>
      <c r="I18" s="73" t="s">
        <v>76</v>
      </c>
      <c r="J18" s="73" t="s">
        <v>47</v>
      </c>
      <c r="K18" s="74">
        <f t="shared" si="3"/>
        <v>51</v>
      </c>
      <c r="L18" s="74">
        <f t="shared" si="4"/>
        <v>33</v>
      </c>
      <c r="M18" s="74">
        <f t="shared" si="5"/>
        <v>55</v>
      </c>
      <c r="N18" s="74"/>
      <c r="O18" s="74">
        <f t="shared" si="6"/>
        <v>75</v>
      </c>
      <c r="P18" s="74">
        <v>7.5</v>
      </c>
      <c r="Q18" s="74">
        <f t="shared" si="7"/>
        <v>172</v>
      </c>
      <c r="R18" s="66">
        <v>5.1</v>
      </c>
      <c r="S18" s="66">
        <v>3.3</v>
      </c>
      <c r="T18" s="66">
        <v>5.5</v>
      </c>
      <c r="U18" s="66"/>
      <c r="V18" s="66"/>
      <c r="W18" s="75">
        <f>(S18*2)+R18+T18+(V18/10)</f>
        <v>17.2</v>
      </c>
      <c r="X18" s="66" t="s">
        <v>299</v>
      </c>
    </row>
    <row r="19" spans="1:24" s="36" customFormat="1" ht="36" customHeight="1">
      <c r="A19" s="7">
        <v>12</v>
      </c>
      <c r="B19" s="67" t="s">
        <v>77</v>
      </c>
      <c r="C19" s="68" t="s">
        <v>303</v>
      </c>
      <c r="D19" s="69" t="s">
        <v>302</v>
      </c>
      <c r="E19" s="68" t="s">
        <v>15</v>
      </c>
      <c r="F19" s="70" t="s">
        <v>78</v>
      </c>
      <c r="G19" s="71" t="s">
        <v>16</v>
      </c>
      <c r="H19" s="72" t="s">
        <v>75</v>
      </c>
      <c r="I19" s="73" t="s">
        <v>76</v>
      </c>
      <c r="J19" s="73" t="s">
        <v>47</v>
      </c>
      <c r="K19" s="74">
        <f t="shared" si="3"/>
        <v>29.5</v>
      </c>
      <c r="L19" s="74">
        <f t="shared" si="4"/>
        <v>26</v>
      </c>
      <c r="M19" s="74">
        <f t="shared" si="5"/>
        <v>85</v>
      </c>
      <c r="N19" s="74"/>
      <c r="O19" s="74">
        <f t="shared" si="6"/>
        <v>65</v>
      </c>
      <c r="P19" s="74">
        <v>6.5</v>
      </c>
      <c r="Q19" s="74">
        <f t="shared" si="7"/>
        <v>166.5</v>
      </c>
      <c r="R19" s="66">
        <v>2.95</v>
      </c>
      <c r="S19" s="66">
        <v>2.6</v>
      </c>
      <c r="T19" s="66">
        <v>8.5</v>
      </c>
      <c r="U19" s="66"/>
      <c r="V19" s="66"/>
      <c r="W19" s="75">
        <f aca="true" t="shared" si="8" ref="W19:W66">R19+T19+(S19*2)+(V19/10)</f>
        <v>16.65</v>
      </c>
      <c r="X19" s="66" t="s">
        <v>299</v>
      </c>
    </row>
    <row r="20" spans="1:24" s="6" customFormat="1" ht="36" customHeight="1">
      <c r="A20" s="7">
        <v>13</v>
      </c>
      <c r="B20" s="8" t="s">
        <v>100</v>
      </c>
      <c r="C20" s="9" t="s">
        <v>101</v>
      </c>
      <c r="D20" s="10" t="s">
        <v>102</v>
      </c>
      <c r="E20" s="9" t="s">
        <v>25</v>
      </c>
      <c r="F20" s="11" t="s">
        <v>103</v>
      </c>
      <c r="G20" s="12" t="s">
        <v>16</v>
      </c>
      <c r="H20" s="24" t="s">
        <v>83</v>
      </c>
      <c r="I20" s="13" t="s">
        <v>76</v>
      </c>
      <c r="J20" s="13" t="s">
        <v>94</v>
      </c>
      <c r="K20" s="21">
        <f t="shared" si="3"/>
        <v>79.5</v>
      </c>
      <c r="L20" s="21">
        <f t="shared" si="4"/>
        <v>92</v>
      </c>
      <c r="M20" s="21">
        <f t="shared" si="5"/>
        <v>50</v>
      </c>
      <c r="N20" s="21">
        <f>V20</f>
        <v>10</v>
      </c>
      <c r="O20" s="21">
        <f t="shared" si="6"/>
        <v>55</v>
      </c>
      <c r="P20" s="21">
        <v>5.5</v>
      </c>
      <c r="Q20" s="21">
        <f t="shared" si="7"/>
        <v>323.5</v>
      </c>
      <c r="R20" s="7">
        <v>7.95</v>
      </c>
      <c r="S20" s="7">
        <v>9.2</v>
      </c>
      <c r="T20" s="7">
        <v>5</v>
      </c>
      <c r="U20" s="7"/>
      <c r="V20" s="16">
        <v>10</v>
      </c>
      <c r="W20" s="14">
        <f t="shared" si="8"/>
        <v>32.349999999999994</v>
      </c>
      <c r="X20" s="12" t="s">
        <v>42</v>
      </c>
    </row>
    <row r="21" spans="1:24" s="15" customFormat="1" ht="36" customHeight="1">
      <c r="A21" s="7">
        <v>14</v>
      </c>
      <c r="B21" s="8" t="s">
        <v>91</v>
      </c>
      <c r="C21" s="9" t="s">
        <v>92</v>
      </c>
      <c r="D21" s="10" t="s">
        <v>14</v>
      </c>
      <c r="E21" s="9" t="s">
        <v>22</v>
      </c>
      <c r="F21" s="11" t="s">
        <v>93</v>
      </c>
      <c r="G21" s="12" t="s">
        <v>56</v>
      </c>
      <c r="H21" s="24" t="s">
        <v>90</v>
      </c>
      <c r="I21" s="13" t="s">
        <v>76</v>
      </c>
      <c r="J21" s="13" t="s">
        <v>94</v>
      </c>
      <c r="K21" s="21">
        <f t="shared" si="3"/>
        <v>20</v>
      </c>
      <c r="L21" s="21">
        <f t="shared" si="4"/>
        <v>38</v>
      </c>
      <c r="M21" s="21">
        <f t="shared" si="5"/>
        <v>45</v>
      </c>
      <c r="N21" s="21"/>
      <c r="O21" s="21">
        <f t="shared" si="6"/>
        <v>60</v>
      </c>
      <c r="P21" s="21">
        <v>6</v>
      </c>
      <c r="Q21" s="21">
        <f t="shared" si="7"/>
        <v>141</v>
      </c>
      <c r="R21" s="7">
        <v>2</v>
      </c>
      <c r="S21" s="7">
        <v>3.8</v>
      </c>
      <c r="T21" s="7">
        <v>4.5</v>
      </c>
      <c r="U21" s="7"/>
      <c r="V21" s="7"/>
      <c r="W21" s="14">
        <f t="shared" si="8"/>
        <v>14.1</v>
      </c>
      <c r="X21" s="7" t="s">
        <v>299</v>
      </c>
    </row>
    <row r="22" spans="1:24" s="15" customFormat="1" ht="36" customHeight="1">
      <c r="A22" s="7">
        <v>15</v>
      </c>
      <c r="B22" s="8" t="s">
        <v>95</v>
      </c>
      <c r="C22" s="9" t="s">
        <v>96</v>
      </c>
      <c r="D22" s="10" t="s">
        <v>97</v>
      </c>
      <c r="E22" s="9" t="s">
        <v>59</v>
      </c>
      <c r="F22" s="11" t="s">
        <v>98</v>
      </c>
      <c r="G22" s="12" t="s">
        <v>56</v>
      </c>
      <c r="H22" s="24" t="s">
        <v>99</v>
      </c>
      <c r="I22" s="13" t="s">
        <v>76</v>
      </c>
      <c r="J22" s="13" t="s">
        <v>94</v>
      </c>
      <c r="K22" s="21">
        <f t="shared" si="3"/>
        <v>33.5</v>
      </c>
      <c r="L22" s="21">
        <f t="shared" si="4"/>
        <v>0</v>
      </c>
      <c r="M22" s="21">
        <f t="shared" si="5"/>
        <v>45</v>
      </c>
      <c r="N22" s="21"/>
      <c r="O22" s="21">
        <f t="shared" si="6"/>
        <v>85</v>
      </c>
      <c r="P22" s="21">
        <v>8.5</v>
      </c>
      <c r="Q22" s="21">
        <f t="shared" si="7"/>
        <v>78.5</v>
      </c>
      <c r="R22" s="7">
        <v>3.35</v>
      </c>
      <c r="S22" s="7"/>
      <c r="T22" s="7">
        <v>4.5</v>
      </c>
      <c r="U22" s="7"/>
      <c r="V22" s="7"/>
      <c r="W22" s="14">
        <f t="shared" si="8"/>
        <v>7.85</v>
      </c>
      <c r="X22" s="7" t="s">
        <v>299</v>
      </c>
    </row>
    <row r="23" spans="1:24" s="35" customFormat="1" ht="36" customHeight="1">
      <c r="A23" s="7">
        <v>16</v>
      </c>
      <c r="B23" s="67" t="s">
        <v>131</v>
      </c>
      <c r="C23" s="68" t="s">
        <v>132</v>
      </c>
      <c r="D23" s="69" t="s">
        <v>133</v>
      </c>
      <c r="E23" s="68" t="s">
        <v>25</v>
      </c>
      <c r="F23" s="70">
        <v>32183</v>
      </c>
      <c r="G23" s="71" t="s">
        <v>56</v>
      </c>
      <c r="H23" s="72" t="s">
        <v>269</v>
      </c>
      <c r="I23" s="73" t="s">
        <v>109</v>
      </c>
      <c r="J23" s="73" t="s">
        <v>94</v>
      </c>
      <c r="K23" s="74">
        <f t="shared" si="3"/>
        <v>82.5</v>
      </c>
      <c r="L23" s="74">
        <f t="shared" si="4"/>
        <v>96</v>
      </c>
      <c r="M23" s="74">
        <f t="shared" si="5"/>
        <v>85</v>
      </c>
      <c r="N23" s="74"/>
      <c r="O23" s="74">
        <f t="shared" si="6"/>
        <v>87.5</v>
      </c>
      <c r="P23" s="74">
        <v>8.75</v>
      </c>
      <c r="Q23" s="74">
        <f t="shared" si="7"/>
        <v>359.5</v>
      </c>
      <c r="R23" s="66">
        <v>8.25</v>
      </c>
      <c r="S23" s="66">
        <v>9.6</v>
      </c>
      <c r="T23" s="66">
        <v>8.5</v>
      </c>
      <c r="U23" s="66"/>
      <c r="V23" s="66"/>
      <c r="W23" s="75">
        <f t="shared" si="8"/>
        <v>35.95</v>
      </c>
      <c r="X23" s="71" t="s">
        <v>42</v>
      </c>
    </row>
    <row r="24" spans="1:24" s="35" customFormat="1" ht="36" customHeight="1">
      <c r="A24" s="7">
        <v>17</v>
      </c>
      <c r="B24" s="67" t="s">
        <v>115</v>
      </c>
      <c r="C24" s="68" t="s">
        <v>116</v>
      </c>
      <c r="D24" s="69" t="s">
        <v>117</v>
      </c>
      <c r="E24" s="68" t="s">
        <v>15</v>
      </c>
      <c r="F24" s="70" t="s">
        <v>118</v>
      </c>
      <c r="G24" s="71" t="s">
        <v>56</v>
      </c>
      <c r="H24" s="72" t="s">
        <v>119</v>
      </c>
      <c r="I24" s="73" t="s">
        <v>109</v>
      </c>
      <c r="J24" s="73" t="s">
        <v>94</v>
      </c>
      <c r="K24" s="74">
        <f t="shared" si="3"/>
        <v>56.5</v>
      </c>
      <c r="L24" s="74">
        <f t="shared" si="4"/>
        <v>54</v>
      </c>
      <c r="M24" s="74">
        <f t="shared" si="5"/>
        <v>90</v>
      </c>
      <c r="N24" s="74"/>
      <c r="O24" s="74">
        <f t="shared" si="6"/>
        <v>80</v>
      </c>
      <c r="P24" s="74">
        <v>8</v>
      </c>
      <c r="Q24" s="74">
        <f t="shared" si="7"/>
        <v>254.5</v>
      </c>
      <c r="R24" s="66">
        <v>5.65</v>
      </c>
      <c r="S24" s="66">
        <v>5.4</v>
      </c>
      <c r="T24" s="66">
        <v>9</v>
      </c>
      <c r="U24" s="66"/>
      <c r="V24" s="66"/>
      <c r="W24" s="75">
        <f t="shared" si="8"/>
        <v>25.450000000000003</v>
      </c>
      <c r="X24" s="71" t="s">
        <v>42</v>
      </c>
    </row>
    <row r="25" spans="1:24" s="36" customFormat="1" ht="36" customHeight="1">
      <c r="A25" s="7">
        <v>18</v>
      </c>
      <c r="B25" s="67" t="s">
        <v>110</v>
      </c>
      <c r="C25" s="68" t="s">
        <v>111</v>
      </c>
      <c r="D25" s="69" t="s">
        <v>112</v>
      </c>
      <c r="E25" s="68" t="s">
        <v>25</v>
      </c>
      <c r="F25" s="70" t="s">
        <v>113</v>
      </c>
      <c r="G25" s="71" t="s">
        <v>16</v>
      </c>
      <c r="H25" s="72" t="s">
        <v>114</v>
      </c>
      <c r="I25" s="73" t="s">
        <v>109</v>
      </c>
      <c r="J25" s="73" t="s">
        <v>94</v>
      </c>
      <c r="K25" s="74">
        <f t="shared" si="3"/>
        <v>63.5</v>
      </c>
      <c r="L25" s="74">
        <f t="shared" si="4"/>
        <v>51</v>
      </c>
      <c r="M25" s="74">
        <f t="shared" si="5"/>
        <v>65</v>
      </c>
      <c r="N25" s="74"/>
      <c r="O25" s="74">
        <f t="shared" si="6"/>
        <v>85</v>
      </c>
      <c r="P25" s="74">
        <v>8.5</v>
      </c>
      <c r="Q25" s="74">
        <f t="shared" si="7"/>
        <v>230.5</v>
      </c>
      <c r="R25" s="66">
        <v>6.35</v>
      </c>
      <c r="S25" s="66">
        <v>5.1</v>
      </c>
      <c r="T25" s="66">
        <v>6.5</v>
      </c>
      <c r="U25" s="66"/>
      <c r="V25" s="66"/>
      <c r="W25" s="75">
        <f t="shared" si="8"/>
        <v>23.049999999999997</v>
      </c>
      <c r="X25" s="66" t="s">
        <v>299</v>
      </c>
    </row>
    <row r="26" spans="1:24" s="36" customFormat="1" ht="36" customHeight="1">
      <c r="A26" s="7">
        <v>19</v>
      </c>
      <c r="B26" s="67" t="s">
        <v>126</v>
      </c>
      <c r="C26" s="68" t="s">
        <v>127</v>
      </c>
      <c r="D26" s="69" t="s">
        <v>128</v>
      </c>
      <c r="E26" s="68" t="s">
        <v>12</v>
      </c>
      <c r="F26" s="70" t="s">
        <v>129</v>
      </c>
      <c r="G26" s="71" t="s">
        <v>56</v>
      </c>
      <c r="H26" s="72" t="s">
        <v>130</v>
      </c>
      <c r="I26" s="73" t="s">
        <v>109</v>
      </c>
      <c r="J26" s="73" t="s">
        <v>94</v>
      </c>
      <c r="K26" s="74">
        <f t="shared" si="3"/>
        <v>51.5</v>
      </c>
      <c r="L26" s="74">
        <f t="shared" si="4"/>
        <v>53.5</v>
      </c>
      <c r="M26" s="74">
        <f t="shared" si="5"/>
        <v>55</v>
      </c>
      <c r="N26" s="74"/>
      <c r="O26" s="74">
        <f t="shared" si="6"/>
        <v>82.5</v>
      </c>
      <c r="P26" s="74">
        <v>8.25</v>
      </c>
      <c r="Q26" s="74">
        <f t="shared" si="7"/>
        <v>213.5</v>
      </c>
      <c r="R26" s="66">
        <v>5.15</v>
      </c>
      <c r="S26" s="66">
        <v>5.35</v>
      </c>
      <c r="T26" s="66">
        <v>5.5</v>
      </c>
      <c r="U26" s="66"/>
      <c r="V26" s="66"/>
      <c r="W26" s="75">
        <f t="shared" si="8"/>
        <v>21.35</v>
      </c>
      <c r="X26" s="66" t="s">
        <v>299</v>
      </c>
    </row>
    <row r="27" spans="1:24" s="36" customFormat="1" ht="36" customHeight="1">
      <c r="A27" s="7">
        <v>20</v>
      </c>
      <c r="B27" s="67" t="s">
        <v>138</v>
      </c>
      <c r="C27" s="68" t="s">
        <v>139</v>
      </c>
      <c r="D27" s="69" t="s">
        <v>140</v>
      </c>
      <c r="E27" s="68" t="s">
        <v>12</v>
      </c>
      <c r="F27" s="70" t="s">
        <v>141</v>
      </c>
      <c r="G27" s="71" t="s">
        <v>16</v>
      </c>
      <c r="H27" s="72" t="s">
        <v>142</v>
      </c>
      <c r="I27" s="73" t="s">
        <v>109</v>
      </c>
      <c r="J27" s="73" t="s">
        <v>94</v>
      </c>
      <c r="K27" s="74">
        <f t="shared" si="3"/>
        <v>50</v>
      </c>
      <c r="L27" s="74">
        <f t="shared" si="4"/>
        <v>55</v>
      </c>
      <c r="M27" s="74">
        <f t="shared" si="5"/>
        <v>50</v>
      </c>
      <c r="N27" s="74"/>
      <c r="O27" s="74">
        <f t="shared" si="6"/>
        <v>52.5</v>
      </c>
      <c r="P27" s="74">
        <v>5.25</v>
      </c>
      <c r="Q27" s="74">
        <f t="shared" si="7"/>
        <v>210</v>
      </c>
      <c r="R27" s="66">
        <v>5</v>
      </c>
      <c r="S27" s="66">
        <v>5.5</v>
      </c>
      <c r="T27" s="66">
        <v>5</v>
      </c>
      <c r="U27" s="66"/>
      <c r="V27" s="66"/>
      <c r="W27" s="75">
        <f t="shared" si="8"/>
        <v>21</v>
      </c>
      <c r="X27" s="66" t="s">
        <v>299</v>
      </c>
    </row>
    <row r="28" spans="1:24" s="36" customFormat="1" ht="36" customHeight="1">
      <c r="A28" s="7">
        <v>21</v>
      </c>
      <c r="B28" s="67" t="s">
        <v>104</v>
      </c>
      <c r="C28" s="68" t="s">
        <v>105</v>
      </c>
      <c r="D28" s="69" t="s">
        <v>106</v>
      </c>
      <c r="E28" s="68" t="s">
        <v>107</v>
      </c>
      <c r="F28" s="70">
        <v>31204</v>
      </c>
      <c r="G28" s="71" t="s">
        <v>16</v>
      </c>
      <c r="H28" s="72" t="s">
        <v>108</v>
      </c>
      <c r="I28" s="73" t="s">
        <v>109</v>
      </c>
      <c r="J28" s="73" t="s">
        <v>94</v>
      </c>
      <c r="K28" s="74">
        <f t="shared" si="3"/>
        <v>40</v>
      </c>
      <c r="L28" s="74">
        <f t="shared" si="4"/>
        <v>37</v>
      </c>
      <c r="M28" s="74">
        <f t="shared" si="5"/>
        <v>70</v>
      </c>
      <c r="N28" s="74"/>
      <c r="O28" s="74">
        <f t="shared" si="6"/>
        <v>75</v>
      </c>
      <c r="P28" s="74">
        <v>7.5</v>
      </c>
      <c r="Q28" s="74">
        <f t="shared" si="7"/>
        <v>184</v>
      </c>
      <c r="R28" s="66">
        <v>4</v>
      </c>
      <c r="S28" s="66">
        <v>3.7</v>
      </c>
      <c r="T28" s="66">
        <v>7</v>
      </c>
      <c r="U28" s="66"/>
      <c r="V28" s="66"/>
      <c r="W28" s="75">
        <f t="shared" si="8"/>
        <v>18.4</v>
      </c>
      <c r="X28" s="66" t="s">
        <v>299</v>
      </c>
    </row>
    <row r="29" spans="1:24" s="36" customFormat="1" ht="36" customHeight="1">
      <c r="A29" s="7">
        <v>22</v>
      </c>
      <c r="B29" s="67" t="s">
        <v>143</v>
      </c>
      <c r="C29" s="68" t="s">
        <v>144</v>
      </c>
      <c r="D29" s="69" t="s">
        <v>145</v>
      </c>
      <c r="E29" s="68" t="s">
        <v>25</v>
      </c>
      <c r="F29" s="70" t="s">
        <v>146</v>
      </c>
      <c r="G29" s="71" t="s">
        <v>16</v>
      </c>
      <c r="H29" s="72" t="s">
        <v>147</v>
      </c>
      <c r="I29" s="73" t="s">
        <v>109</v>
      </c>
      <c r="J29" s="73" t="s">
        <v>94</v>
      </c>
      <c r="K29" s="74">
        <f t="shared" si="3"/>
        <v>61</v>
      </c>
      <c r="L29" s="74">
        <f t="shared" si="4"/>
        <v>19</v>
      </c>
      <c r="M29" s="74">
        <f t="shared" si="5"/>
        <v>50</v>
      </c>
      <c r="N29" s="74"/>
      <c r="O29" s="74">
        <f t="shared" si="6"/>
        <v>52.5</v>
      </c>
      <c r="P29" s="74">
        <v>5.25</v>
      </c>
      <c r="Q29" s="74">
        <f t="shared" si="7"/>
        <v>149</v>
      </c>
      <c r="R29" s="66">
        <v>6.1</v>
      </c>
      <c r="S29" s="66">
        <v>1.9</v>
      </c>
      <c r="T29" s="66">
        <v>5</v>
      </c>
      <c r="U29" s="66"/>
      <c r="V29" s="66"/>
      <c r="W29" s="75">
        <f t="shared" si="8"/>
        <v>14.899999999999999</v>
      </c>
      <c r="X29" s="66" t="s">
        <v>299</v>
      </c>
    </row>
    <row r="30" spans="1:24" s="36" customFormat="1" ht="36" customHeight="1">
      <c r="A30" s="7">
        <v>23</v>
      </c>
      <c r="B30" s="67" t="s">
        <v>148</v>
      </c>
      <c r="C30" s="68" t="s">
        <v>149</v>
      </c>
      <c r="D30" s="69" t="s">
        <v>24</v>
      </c>
      <c r="E30" s="68" t="s">
        <v>25</v>
      </c>
      <c r="F30" s="70">
        <v>32967</v>
      </c>
      <c r="G30" s="71" t="s">
        <v>56</v>
      </c>
      <c r="H30" s="72" t="s">
        <v>114</v>
      </c>
      <c r="I30" s="73" t="s">
        <v>109</v>
      </c>
      <c r="J30" s="73" t="s">
        <v>94</v>
      </c>
      <c r="K30" s="74">
        <f t="shared" si="3"/>
        <v>45</v>
      </c>
      <c r="L30" s="74">
        <f t="shared" si="4"/>
        <v>10</v>
      </c>
      <c r="M30" s="74">
        <f t="shared" si="5"/>
        <v>80</v>
      </c>
      <c r="N30" s="74"/>
      <c r="O30" s="74">
        <f t="shared" si="6"/>
        <v>55</v>
      </c>
      <c r="P30" s="74">
        <v>5.5</v>
      </c>
      <c r="Q30" s="74">
        <f t="shared" si="7"/>
        <v>145</v>
      </c>
      <c r="R30" s="66">
        <v>4.5</v>
      </c>
      <c r="S30" s="66">
        <v>1</v>
      </c>
      <c r="T30" s="66">
        <v>8</v>
      </c>
      <c r="U30" s="66"/>
      <c r="V30" s="66"/>
      <c r="W30" s="75">
        <f t="shared" si="8"/>
        <v>14.5</v>
      </c>
      <c r="X30" s="66" t="s">
        <v>299</v>
      </c>
    </row>
    <row r="31" spans="1:24" s="36" customFormat="1" ht="36" customHeight="1">
      <c r="A31" s="7">
        <v>24</v>
      </c>
      <c r="B31" s="67" t="s">
        <v>120</v>
      </c>
      <c r="C31" s="68" t="s">
        <v>121</v>
      </c>
      <c r="D31" s="69" t="s">
        <v>21</v>
      </c>
      <c r="E31" s="68" t="s">
        <v>25</v>
      </c>
      <c r="F31" s="70" t="s">
        <v>122</v>
      </c>
      <c r="G31" s="71" t="s">
        <v>16</v>
      </c>
      <c r="H31" s="72" t="s">
        <v>114</v>
      </c>
      <c r="I31" s="73" t="s">
        <v>109</v>
      </c>
      <c r="J31" s="73" t="s">
        <v>94</v>
      </c>
      <c r="K31" s="74">
        <f t="shared" si="3"/>
        <v>44.5</v>
      </c>
      <c r="L31" s="74">
        <f t="shared" si="4"/>
        <v>10</v>
      </c>
      <c r="M31" s="74">
        <f t="shared" si="5"/>
        <v>45</v>
      </c>
      <c r="N31" s="74"/>
      <c r="O31" s="74">
        <f t="shared" si="6"/>
        <v>80</v>
      </c>
      <c r="P31" s="74">
        <v>8</v>
      </c>
      <c r="Q31" s="74">
        <f t="shared" si="7"/>
        <v>109.5</v>
      </c>
      <c r="R31" s="66">
        <v>4.45</v>
      </c>
      <c r="S31" s="66">
        <v>1</v>
      </c>
      <c r="T31" s="66">
        <v>4.5</v>
      </c>
      <c r="U31" s="66"/>
      <c r="V31" s="66"/>
      <c r="W31" s="75">
        <f t="shared" si="8"/>
        <v>10.95</v>
      </c>
      <c r="X31" s="66" t="s">
        <v>299</v>
      </c>
    </row>
    <row r="32" spans="1:24" s="36" customFormat="1" ht="36" customHeight="1">
      <c r="A32" s="7">
        <v>25</v>
      </c>
      <c r="B32" s="67" t="s">
        <v>123</v>
      </c>
      <c r="C32" s="68" t="s">
        <v>124</v>
      </c>
      <c r="D32" s="69" t="s">
        <v>125</v>
      </c>
      <c r="E32" s="68" t="s">
        <v>12</v>
      </c>
      <c r="F32" s="70">
        <v>34398</v>
      </c>
      <c r="G32" s="71" t="s">
        <v>56</v>
      </c>
      <c r="H32" s="72" t="s">
        <v>114</v>
      </c>
      <c r="I32" s="73" t="s">
        <v>109</v>
      </c>
      <c r="J32" s="73" t="s">
        <v>94</v>
      </c>
      <c r="K32" s="74">
        <f t="shared" si="3"/>
        <v>41.5</v>
      </c>
      <c r="L32" s="74">
        <f t="shared" si="4"/>
        <v>10</v>
      </c>
      <c r="M32" s="74">
        <f t="shared" si="5"/>
        <v>40</v>
      </c>
      <c r="N32" s="74"/>
      <c r="O32" s="74">
        <f t="shared" si="6"/>
        <v>75</v>
      </c>
      <c r="P32" s="74">
        <v>7.5</v>
      </c>
      <c r="Q32" s="74">
        <f t="shared" si="7"/>
        <v>101.5</v>
      </c>
      <c r="R32" s="66">
        <v>4.15</v>
      </c>
      <c r="S32" s="66">
        <v>1</v>
      </c>
      <c r="T32" s="66">
        <v>4</v>
      </c>
      <c r="U32" s="66"/>
      <c r="V32" s="66"/>
      <c r="W32" s="75">
        <f t="shared" si="8"/>
        <v>10.15</v>
      </c>
      <c r="X32" s="66" t="s">
        <v>299</v>
      </c>
    </row>
    <row r="33" spans="1:24" s="36" customFormat="1" ht="36" customHeight="1">
      <c r="A33" s="7">
        <v>26</v>
      </c>
      <c r="B33" s="67" t="s">
        <v>134</v>
      </c>
      <c r="C33" s="68" t="s">
        <v>135</v>
      </c>
      <c r="D33" s="69" t="s">
        <v>136</v>
      </c>
      <c r="E33" s="68" t="s">
        <v>12</v>
      </c>
      <c r="F33" s="70" t="s">
        <v>137</v>
      </c>
      <c r="G33" s="71" t="s">
        <v>16</v>
      </c>
      <c r="H33" s="72" t="s">
        <v>114</v>
      </c>
      <c r="I33" s="73" t="s">
        <v>109</v>
      </c>
      <c r="J33" s="73" t="s">
        <v>94</v>
      </c>
      <c r="K33" s="74"/>
      <c r="L33" s="74"/>
      <c r="M33" s="74"/>
      <c r="N33" s="74"/>
      <c r="O33" s="74"/>
      <c r="P33" s="74"/>
      <c r="Q33" s="74"/>
      <c r="R33" s="66"/>
      <c r="S33" s="66"/>
      <c r="T33" s="66"/>
      <c r="U33" s="66"/>
      <c r="V33" s="66"/>
      <c r="W33" s="75">
        <f t="shared" si="8"/>
        <v>0</v>
      </c>
      <c r="X33" s="66" t="s">
        <v>34</v>
      </c>
    </row>
    <row r="34" spans="1:24" s="6" customFormat="1" ht="36" customHeight="1">
      <c r="A34" s="7">
        <v>27</v>
      </c>
      <c r="B34" s="8" t="s">
        <v>150</v>
      </c>
      <c r="C34" s="9" t="s">
        <v>151</v>
      </c>
      <c r="D34" s="10" t="s">
        <v>11</v>
      </c>
      <c r="E34" s="9" t="s">
        <v>25</v>
      </c>
      <c r="F34" s="11">
        <v>31205</v>
      </c>
      <c r="G34" s="12" t="s">
        <v>56</v>
      </c>
      <c r="H34" s="24" t="s">
        <v>51</v>
      </c>
      <c r="I34" s="13" t="s">
        <v>13</v>
      </c>
      <c r="J34" s="13" t="s">
        <v>94</v>
      </c>
      <c r="K34" s="21">
        <f aca="true" t="shared" si="9" ref="K34:K44">R34*10</f>
        <v>78.5</v>
      </c>
      <c r="L34" s="21">
        <f aca="true" t="shared" si="10" ref="L34:L44">S34*10</f>
        <v>85</v>
      </c>
      <c r="M34" s="21">
        <f aca="true" t="shared" si="11" ref="M34:M44">T34*10</f>
        <v>75</v>
      </c>
      <c r="N34" s="21"/>
      <c r="O34" s="21">
        <f aca="true" t="shared" si="12" ref="O34:O44">P34*10</f>
        <v>72.5</v>
      </c>
      <c r="P34" s="21">
        <v>7.25</v>
      </c>
      <c r="Q34" s="21">
        <f aca="true" t="shared" si="13" ref="Q34:Q44">K34+(L34*2)+M34+N34</f>
        <v>323.5</v>
      </c>
      <c r="R34" s="7">
        <v>7.85</v>
      </c>
      <c r="S34" s="7">
        <v>8.5</v>
      </c>
      <c r="T34" s="7">
        <v>7.5</v>
      </c>
      <c r="U34" s="7"/>
      <c r="V34" s="7"/>
      <c r="W34" s="14">
        <f t="shared" si="8"/>
        <v>32.35</v>
      </c>
      <c r="X34" s="12" t="s">
        <v>42</v>
      </c>
    </row>
    <row r="35" spans="1:24" s="15" customFormat="1" ht="36" customHeight="1">
      <c r="A35" s="7">
        <v>28</v>
      </c>
      <c r="B35" s="8" t="s">
        <v>152</v>
      </c>
      <c r="C35" s="9" t="s">
        <v>153</v>
      </c>
      <c r="D35" s="10" t="s">
        <v>154</v>
      </c>
      <c r="E35" s="9" t="s">
        <v>25</v>
      </c>
      <c r="F35" s="11" t="s">
        <v>155</v>
      </c>
      <c r="G35" s="12" t="s">
        <v>16</v>
      </c>
      <c r="H35" s="24" t="s">
        <v>51</v>
      </c>
      <c r="I35" s="13" t="s">
        <v>13</v>
      </c>
      <c r="J35" s="13" t="s">
        <v>94</v>
      </c>
      <c r="K35" s="21">
        <f t="shared" si="9"/>
        <v>47</v>
      </c>
      <c r="L35" s="21">
        <f t="shared" si="10"/>
        <v>49</v>
      </c>
      <c r="M35" s="21">
        <f t="shared" si="11"/>
        <v>65</v>
      </c>
      <c r="N35" s="21">
        <f>V35</f>
        <v>10</v>
      </c>
      <c r="O35" s="21">
        <f t="shared" si="12"/>
        <v>82.5</v>
      </c>
      <c r="P35" s="21">
        <v>8.25</v>
      </c>
      <c r="Q35" s="21">
        <f t="shared" si="13"/>
        <v>220</v>
      </c>
      <c r="R35" s="7">
        <v>4.7</v>
      </c>
      <c r="S35" s="7">
        <v>4.9</v>
      </c>
      <c r="T35" s="7">
        <v>6.5</v>
      </c>
      <c r="U35" s="7"/>
      <c r="V35" s="16">
        <v>10</v>
      </c>
      <c r="W35" s="14">
        <f t="shared" si="8"/>
        <v>22</v>
      </c>
      <c r="X35" s="7" t="s">
        <v>299</v>
      </c>
    </row>
    <row r="36" spans="1:24" s="36" customFormat="1" ht="36" customHeight="1">
      <c r="A36" s="7">
        <v>29</v>
      </c>
      <c r="B36" s="27" t="s">
        <v>156</v>
      </c>
      <c r="C36" s="28" t="s">
        <v>157</v>
      </c>
      <c r="D36" s="29" t="s">
        <v>145</v>
      </c>
      <c r="E36" s="28" t="s">
        <v>17</v>
      </c>
      <c r="F36" s="30">
        <v>30317</v>
      </c>
      <c r="G36" s="31" t="s">
        <v>16</v>
      </c>
      <c r="H36" s="32" t="s">
        <v>51</v>
      </c>
      <c r="I36" s="33" t="s">
        <v>13</v>
      </c>
      <c r="J36" s="33" t="s">
        <v>94</v>
      </c>
      <c r="K36" s="34">
        <f t="shared" si="9"/>
        <v>61.5</v>
      </c>
      <c r="L36" s="34">
        <f t="shared" si="10"/>
        <v>38</v>
      </c>
      <c r="M36" s="34">
        <f t="shared" si="11"/>
        <v>65</v>
      </c>
      <c r="N36" s="34"/>
      <c r="O36" s="34">
        <f t="shared" si="12"/>
        <v>80</v>
      </c>
      <c r="P36" s="34">
        <v>8</v>
      </c>
      <c r="Q36" s="34">
        <f t="shared" si="13"/>
        <v>202.5</v>
      </c>
      <c r="R36" s="26">
        <v>6.15</v>
      </c>
      <c r="S36" s="26">
        <v>3.8</v>
      </c>
      <c r="T36" s="26">
        <v>6.5</v>
      </c>
      <c r="U36" s="26"/>
      <c r="V36" s="26"/>
      <c r="W36" s="17">
        <f t="shared" si="8"/>
        <v>20.25</v>
      </c>
      <c r="X36" s="26" t="s">
        <v>299</v>
      </c>
    </row>
    <row r="37" spans="1:24" s="35" customFormat="1" ht="36" customHeight="1">
      <c r="A37" s="7">
        <v>30</v>
      </c>
      <c r="B37" s="67" t="s">
        <v>164</v>
      </c>
      <c r="C37" s="68" t="s">
        <v>165</v>
      </c>
      <c r="D37" s="69" t="s">
        <v>16</v>
      </c>
      <c r="E37" s="68" t="s">
        <v>25</v>
      </c>
      <c r="F37" s="70">
        <v>33335</v>
      </c>
      <c r="G37" s="71" t="s">
        <v>16</v>
      </c>
      <c r="H37" s="72" t="s">
        <v>75</v>
      </c>
      <c r="I37" s="73" t="s">
        <v>76</v>
      </c>
      <c r="J37" s="73" t="s">
        <v>163</v>
      </c>
      <c r="K37" s="74">
        <f t="shared" si="9"/>
        <v>67.5</v>
      </c>
      <c r="L37" s="74">
        <f t="shared" si="10"/>
        <v>74.5</v>
      </c>
      <c r="M37" s="74">
        <f t="shared" si="11"/>
        <v>100</v>
      </c>
      <c r="N37" s="74"/>
      <c r="O37" s="74">
        <f t="shared" si="12"/>
        <v>55</v>
      </c>
      <c r="P37" s="74">
        <v>5.5</v>
      </c>
      <c r="Q37" s="74">
        <f t="shared" si="13"/>
        <v>316.5</v>
      </c>
      <c r="R37" s="66">
        <v>6.75</v>
      </c>
      <c r="S37" s="66">
        <v>7.45</v>
      </c>
      <c r="T37" s="66">
        <v>10</v>
      </c>
      <c r="U37" s="66"/>
      <c r="V37" s="66"/>
      <c r="W37" s="75">
        <f t="shared" si="8"/>
        <v>31.65</v>
      </c>
      <c r="X37" s="71" t="s">
        <v>42</v>
      </c>
    </row>
    <row r="38" spans="1:24" s="36" customFormat="1" ht="36" customHeight="1">
      <c r="A38" s="7">
        <v>31</v>
      </c>
      <c r="B38" s="67" t="s">
        <v>158</v>
      </c>
      <c r="C38" s="68" t="s">
        <v>159</v>
      </c>
      <c r="D38" s="69" t="s">
        <v>160</v>
      </c>
      <c r="E38" s="68" t="s">
        <v>17</v>
      </c>
      <c r="F38" s="71" t="s">
        <v>161</v>
      </c>
      <c r="G38" s="71" t="s">
        <v>16</v>
      </c>
      <c r="H38" s="72" t="s">
        <v>162</v>
      </c>
      <c r="I38" s="73" t="s">
        <v>76</v>
      </c>
      <c r="J38" s="73" t="s">
        <v>163</v>
      </c>
      <c r="K38" s="74">
        <f t="shared" si="9"/>
        <v>47</v>
      </c>
      <c r="L38" s="74">
        <f t="shared" si="10"/>
        <v>67.5</v>
      </c>
      <c r="M38" s="74">
        <f t="shared" si="11"/>
        <v>75</v>
      </c>
      <c r="N38" s="74"/>
      <c r="O38" s="74">
        <f t="shared" si="12"/>
        <v>52.5</v>
      </c>
      <c r="P38" s="74">
        <v>5.25</v>
      </c>
      <c r="Q38" s="74">
        <f t="shared" si="13"/>
        <v>257</v>
      </c>
      <c r="R38" s="66">
        <v>4.7</v>
      </c>
      <c r="S38" s="66">
        <v>6.75</v>
      </c>
      <c r="T38" s="66">
        <v>7.5</v>
      </c>
      <c r="U38" s="66"/>
      <c r="V38" s="66"/>
      <c r="W38" s="75">
        <f t="shared" si="8"/>
        <v>25.7</v>
      </c>
      <c r="X38" s="66" t="s">
        <v>299</v>
      </c>
    </row>
    <row r="39" spans="1:24" s="36" customFormat="1" ht="36" customHeight="1">
      <c r="A39" s="7">
        <v>32</v>
      </c>
      <c r="B39" s="67" t="s">
        <v>166</v>
      </c>
      <c r="C39" s="68" t="s">
        <v>167</v>
      </c>
      <c r="D39" s="69" t="s">
        <v>168</v>
      </c>
      <c r="E39" s="68" t="s">
        <v>20</v>
      </c>
      <c r="F39" s="70">
        <v>33638</v>
      </c>
      <c r="G39" s="71" t="s">
        <v>56</v>
      </c>
      <c r="H39" s="72" t="s">
        <v>75</v>
      </c>
      <c r="I39" s="73" t="s">
        <v>76</v>
      </c>
      <c r="J39" s="73" t="s">
        <v>163</v>
      </c>
      <c r="K39" s="74">
        <f t="shared" si="9"/>
        <v>49</v>
      </c>
      <c r="L39" s="74">
        <f t="shared" si="10"/>
        <v>10</v>
      </c>
      <c r="M39" s="74">
        <f t="shared" si="11"/>
        <v>85</v>
      </c>
      <c r="N39" s="74"/>
      <c r="O39" s="74">
        <f t="shared" si="12"/>
        <v>52.5</v>
      </c>
      <c r="P39" s="74">
        <v>5.25</v>
      </c>
      <c r="Q39" s="74">
        <f t="shared" si="13"/>
        <v>154</v>
      </c>
      <c r="R39" s="66">
        <v>4.9</v>
      </c>
      <c r="S39" s="66">
        <v>1</v>
      </c>
      <c r="T39" s="66">
        <v>8.5</v>
      </c>
      <c r="U39" s="66"/>
      <c r="V39" s="66"/>
      <c r="W39" s="75">
        <f t="shared" si="8"/>
        <v>15.4</v>
      </c>
      <c r="X39" s="66" t="s">
        <v>299</v>
      </c>
    </row>
    <row r="40" spans="1:24" s="35" customFormat="1" ht="36" customHeight="1">
      <c r="A40" s="7">
        <v>33</v>
      </c>
      <c r="B40" s="27" t="s">
        <v>169</v>
      </c>
      <c r="C40" s="28" t="s">
        <v>101</v>
      </c>
      <c r="D40" s="29" t="s">
        <v>106</v>
      </c>
      <c r="E40" s="28" t="s">
        <v>18</v>
      </c>
      <c r="F40" s="30">
        <v>31778</v>
      </c>
      <c r="G40" s="31" t="s">
        <v>16</v>
      </c>
      <c r="H40" s="32" t="s">
        <v>130</v>
      </c>
      <c r="I40" s="33" t="s">
        <v>109</v>
      </c>
      <c r="J40" s="33" t="s">
        <v>170</v>
      </c>
      <c r="K40" s="34">
        <f t="shared" si="9"/>
        <v>77.5</v>
      </c>
      <c r="L40" s="34">
        <f t="shared" si="10"/>
        <v>85</v>
      </c>
      <c r="M40" s="34">
        <f t="shared" si="11"/>
        <v>70</v>
      </c>
      <c r="N40" s="34"/>
      <c r="O40" s="34">
        <f t="shared" si="12"/>
        <v>82.5</v>
      </c>
      <c r="P40" s="34">
        <v>8.25</v>
      </c>
      <c r="Q40" s="34">
        <f t="shared" si="13"/>
        <v>317.5</v>
      </c>
      <c r="R40" s="26">
        <v>7.75</v>
      </c>
      <c r="S40" s="26">
        <v>8.5</v>
      </c>
      <c r="T40" s="26">
        <v>7</v>
      </c>
      <c r="U40" s="26"/>
      <c r="V40" s="26"/>
      <c r="W40" s="17">
        <f t="shared" si="8"/>
        <v>31.75</v>
      </c>
      <c r="X40" s="31" t="s">
        <v>42</v>
      </c>
    </row>
    <row r="41" spans="1:24" s="18" customFormat="1" ht="36" customHeight="1">
      <c r="A41" s="7">
        <v>34</v>
      </c>
      <c r="B41" s="8" t="s">
        <v>181</v>
      </c>
      <c r="C41" s="9" t="s">
        <v>182</v>
      </c>
      <c r="D41" s="10" t="s">
        <v>183</v>
      </c>
      <c r="E41" s="9" t="s">
        <v>184</v>
      </c>
      <c r="F41" s="11">
        <v>33420</v>
      </c>
      <c r="G41" s="12" t="s">
        <v>16</v>
      </c>
      <c r="H41" s="24" t="s">
        <v>114</v>
      </c>
      <c r="I41" s="13" t="s">
        <v>109</v>
      </c>
      <c r="J41" s="13" t="s">
        <v>170</v>
      </c>
      <c r="K41" s="21">
        <f t="shared" si="9"/>
        <v>59</v>
      </c>
      <c r="L41" s="21">
        <f t="shared" si="10"/>
        <v>91</v>
      </c>
      <c r="M41" s="21">
        <f t="shared" si="11"/>
        <v>65</v>
      </c>
      <c r="N41" s="21"/>
      <c r="O41" s="21">
        <f t="shared" si="12"/>
        <v>80</v>
      </c>
      <c r="P41" s="21">
        <v>8</v>
      </c>
      <c r="Q41" s="21">
        <f t="shared" si="13"/>
        <v>306</v>
      </c>
      <c r="R41" s="17">
        <v>5.9</v>
      </c>
      <c r="S41" s="17">
        <v>9.1</v>
      </c>
      <c r="T41" s="17">
        <v>6.5</v>
      </c>
      <c r="U41" s="14"/>
      <c r="V41" s="14"/>
      <c r="W41" s="14">
        <f t="shared" si="8"/>
        <v>30.6</v>
      </c>
      <c r="X41" s="26" t="s">
        <v>299</v>
      </c>
    </row>
    <row r="42" spans="1:24" s="37" customFormat="1" ht="36" customHeight="1">
      <c r="A42" s="7">
        <v>35</v>
      </c>
      <c r="B42" s="27" t="s">
        <v>185</v>
      </c>
      <c r="C42" s="28" t="s">
        <v>186</v>
      </c>
      <c r="D42" s="29" t="s">
        <v>187</v>
      </c>
      <c r="E42" s="28" t="s">
        <v>188</v>
      </c>
      <c r="F42" s="30">
        <v>33034</v>
      </c>
      <c r="G42" s="31" t="s">
        <v>16</v>
      </c>
      <c r="H42" s="32" t="s">
        <v>130</v>
      </c>
      <c r="I42" s="33" t="s">
        <v>109</v>
      </c>
      <c r="J42" s="33" t="s">
        <v>170</v>
      </c>
      <c r="K42" s="34">
        <f t="shared" si="9"/>
        <v>31.5</v>
      </c>
      <c r="L42" s="34">
        <f t="shared" si="10"/>
        <v>50</v>
      </c>
      <c r="M42" s="34">
        <f t="shared" si="11"/>
        <v>50</v>
      </c>
      <c r="N42" s="34"/>
      <c r="O42" s="34">
        <f t="shared" si="12"/>
        <v>87.5</v>
      </c>
      <c r="P42" s="34">
        <v>8.75</v>
      </c>
      <c r="Q42" s="34">
        <f t="shared" si="13"/>
        <v>181.5</v>
      </c>
      <c r="R42" s="19">
        <v>3.15</v>
      </c>
      <c r="S42" s="19">
        <v>5</v>
      </c>
      <c r="T42" s="19">
        <v>5</v>
      </c>
      <c r="U42" s="17"/>
      <c r="V42" s="19"/>
      <c r="W42" s="17">
        <f t="shared" si="8"/>
        <v>18.15</v>
      </c>
      <c r="X42" s="26" t="s">
        <v>299</v>
      </c>
    </row>
    <row r="43" spans="1:24" s="37" customFormat="1" ht="36" customHeight="1">
      <c r="A43" s="7">
        <v>36</v>
      </c>
      <c r="B43" s="27" t="s">
        <v>175</v>
      </c>
      <c r="C43" s="28" t="s">
        <v>176</v>
      </c>
      <c r="D43" s="29" t="s">
        <v>177</v>
      </c>
      <c r="E43" s="28" t="s">
        <v>15</v>
      </c>
      <c r="F43" s="30">
        <v>33878</v>
      </c>
      <c r="G43" s="31" t="s">
        <v>16</v>
      </c>
      <c r="H43" s="32" t="s">
        <v>271</v>
      </c>
      <c r="I43" s="33" t="s">
        <v>109</v>
      </c>
      <c r="J43" s="33" t="s">
        <v>170</v>
      </c>
      <c r="K43" s="34">
        <f t="shared" si="9"/>
        <v>47</v>
      </c>
      <c r="L43" s="34">
        <f t="shared" si="10"/>
        <v>20</v>
      </c>
      <c r="M43" s="34">
        <f t="shared" si="11"/>
        <v>65</v>
      </c>
      <c r="N43" s="34">
        <f>V43</f>
        <v>20</v>
      </c>
      <c r="O43" s="34">
        <f t="shared" si="12"/>
        <v>57.5</v>
      </c>
      <c r="P43" s="34">
        <v>5.75</v>
      </c>
      <c r="Q43" s="34">
        <f t="shared" si="13"/>
        <v>172</v>
      </c>
      <c r="R43" s="17">
        <v>4.7</v>
      </c>
      <c r="S43" s="17">
        <v>2</v>
      </c>
      <c r="T43" s="17">
        <v>6.5</v>
      </c>
      <c r="U43" s="17"/>
      <c r="V43" s="17">
        <v>20</v>
      </c>
      <c r="W43" s="17">
        <f t="shared" si="8"/>
        <v>17.2</v>
      </c>
      <c r="X43" s="26" t="s">
        <v>299</v>
      </c>
    </row>
    <row r="44" spans="1:24" s="36" customFormat="1" ht="36" customHeight="1">
      <c r="A44" s="7">
        <v>37</v>
      </c>
      <c r="B44" s="27" t="s">
        <v>171</v>
      </c>
      <c r="C44" s="28" t="s">
        <v>172</v>
      </c>
      <c r="D44" s="29" t="s">
        <v>173</v>
      </c>
      <c r="E44" s="28" t="s">
        <v>18</v>
      </c>
      <c r="F44" s="30">
        <v>31229</v>
      </c>
      <c r="G44" s="31" t="s">
        <v>16</v>
      </c>
      <c r="H44" s="32" t="s">
        <v>174</v>
      </c>
      <c r="I44" s="33" t="s">
        <v>109</v>
      </c>
      <c r="J44" s="33" t="s">
        <v>170</v>
      </c>
      <c r="K44" s="34">
        <f t="shared" si="9"/>
        <v>61</v>
      </c>
      <c r="L44" s="34">
        <f t="shared" si="10"/>
        <v>11</v>
      </c>
      <c r="M44" s="34">
        <f t="shared" si="11"/>
        <v>55</v>
      </c>
      <c r="N44" s="34">
        <f>V44</f>
        <v>20</v>
      </c>
      <c r="O44" s="34">
        <f t="shared" si="12"/>
        <v>60</v>
      </c>
      <c r="P44" s="34">
        <v>6</v>
      </c>
      <c r="Q44" s="34">
        <f t="shared" si="13"/>
        <v>158</v>
      </c>
      <c r="R44" s="26">
        <v>6.1</v>
      </c>
      <c r="S44" s="26">
        <v>1.1</v>
      </c>
      <c r="T44" s="26">
        <v>5.5</v>
      </c>
      <c r="U44" s="26"/>
      <c r="V44" s="19">
        <v>20</v>
      </c>
      <c r="W44" s="17">
        <f t="shared" si="8"/>
        <v>15.8</v>
      </c>
      <c r="X44" s="26" t="s">
        <v>299</v>
      </c>
    </row>
    <row r="45" spans="1:24" s="37" customFormat="1" ht="36" customHeight="1">
      <c r="A45" s="7">
        <v>38</v>
      </c>
      <c r="B45" s="27" t="s">
        <v>178</v>
      </c>
      <c r="C45" s="28" t="s">
        <v>179</v>
      </c>
      <c r="D45" s="29" t="s">
        <v>69</v>
      </c>
      <c r="E45" s="28" t="s">
        <v>180</v>
      </c>
      <c r="F45" s="30">
        <v>32850</v>
      </c>
      <c r="G45" s="31" t="s">
        <v>16</v>
      </c>
      <c r="H45" s="32" t="s">
        <v>114</v>
      </c>
      <c r="I45" s="33" t="s">
        <v>109</v>
      </c>
      <c r="J45" s="33" t="s">
        <v>170</v>
      </c>
      <c r="K45" s="34"/>
      <c r="L45" s="34"/>
      <c r="M45" s="34"/>
      <c r="N45" s="34"/>
      <c r="O45" s="34"/>
      <c r="P45" s="34"/>
      <c r="Q45" s="34"/>
      <c r="R45" s="17"/>
      <c r="S45" s="17"/>
      <c r="T45" s="17"/>
      <c r="U45" s="17"/>
      <c r="V45" s="17"/>
      <c r="W45" s="17">
        <f t="shared" si="8"/>
        <v>0</v>
      </c>
      <c r="X45" s="31" t="s">
        <v>34</v>
      </c>
    </row>
    <row r="46" spans="1:24" s="38" customFormat="1" ht="36" customHeight="1">
      <c r="A46" s="7">
        <v>39</v>
      </c>
      <c r="B46" s="67" t="s">
        <v>195</v>
      </c>
      <c r="C46" s="68" t="s">
        <v>196</v>
      </c>
      <c r="D46" s="69" t="s">
        <v>19</v>
      </c>
      <c r="E46" s="68" t="s">
        <v>18</v>
      </c>
      <c r="F46" s="70" t="s">
        <v>197</v>
      </c>
      <c r="G46" s="71" t="s">
        <v>56</v>
      </c>
      <c r="H46" s="72" t="s">
        <v>193</v>
      </c>
      <c r="I46" s="73" t="s">
        <v>194</v>
      </c>
      <c r="J46" s="73" t="s">
        <v>170</v>
      </c>
      <c r="K46" s="74">
        <f aca="true" t="shared" si="14" ref="K46:M48">R46*10</f>
        <v>79</v>
      </c>
      <c r="L46" s="74">
        <f t="shared" si="14"/>
        <v>98</v>
      </c>
      <c r="M46" s="74">
        <f t="shared" si="14"/>
        <v>90</v>
      </c>
      <c r="N46" s="74"/>
      <c r="O46" s="74">
        <f>P46*10</f>
        <v>82.5</v>
      </c>
      <c r="P46" s="74">
        <v>8.25</v>
      </c>
      <c r="Q46" s="74">
        <f>K46+(L46*2)+M46+N46</f>
        <v>365</v>
      </c>
      <c r="R46" s="75">
        <v>7.9</v>
      </c>
      <c r="S46" s="75">
        <v>9.8</v>
      </c>
      <c r="T46" s="75">
        <v>9</v>
      </c>
      <c r="U46" s="76"/>
      <c r="V46" s="75"/>
      <c r="W46" s="75">
        <f t="shared" si="8"/>
        <v>36.5</v>
      </c>
      <c r="X46" s="71" t="s">
        <v>42</v>
      </c>
    </row>
    <row r="47" spans="1:24" s="37" customFormat="1" ht="36" customHeight="1">
      <c r="A47" s="7">
        <v>40</v>
      </c>
      <c r="B47" s="67" t="s">
        <v>208</v>
      </c>
      <c r="C47" s="68" t="s">
        <v>92</v>
      </c>
      <c r="D47" s="69" t="s">
        <v>209</v>
      </c>
      <c r="E47" s="68" t="s">
        <v>12</v>
      </c>
      <c r="F47" s="70">
        <v>34011</v>
      </c>
      <c r="G47" s="71" t="s">
        <v>56</v>
      </c>
      <c r="H47" s="72" t="s">
        <v>193</v>
      </c>
      <c r="I47" s="73" t="s">
        <v>194</v>
      </c>
      <c r="J47" s="73" t="s">
        <v>170</v>
      </c>
      <c r="K47" s="74">
        <f t="shared" si="14"/>
        <v>57</v>
      </c>
      <c r="L47" s="74">
        <f t="shared" si="14"/>
        <v>53.5</v>
      </c>
      <c r="M47" s="74">
        <f t="shared" si="14"/>
        <v>50</v>
      </c>
      <c r="N47" s="74"/>
      <c r="O47" s="74">
        <f>P47*10</f>
        <v>80</v>
      </c>
      <c r="P47" s="74">
        <v>8</v>
      </c>
      <c r="Q47" s="74">
        <f>K47+(L47*2)+M47+N47</f>
        <v>214</v>
      </c>
      <c r="R47" s="75">
        <v>5.7</v>
      </c>
      <c r="S47" s="75">
        <v>5.35</v>
      </c>
      <c r="T47" s="75">
        <v>5</v>
      </c>
      <c r="U47" s="75"/>
      <c r="V47" s="75"/>
      <c r="W47" s="75">
        <f t="shared" si="8"/>
        <v>21.4</v>
      </c>
      <c r="X47" s="66" t="s">
        <v>299</v>
      </c>
    </row>
    <row r="48" spans="1:24" s="39" customFormat="1" ht="36" customHeight="1">
      <c r="A48" s="7">
        <v>41</v>
      </c>
      <c r="B48" s="67" t="s">
        <v>201</v>
      </c>
      <c r="C48" s="68" t="s">
        <v>23</v>
      </c>
      <c r="D48" s="69" t="s">
        <v>202</v>
      </c>
      <c r="E48" s="68" t="s">
        <v>12</v>
      </c>
      <c r="F48" s="70" t="s">
        <v>203</v>
      </c>
      <c r="G48" s="71" t="s">
        <v>56</v>
      </c>
      <c r="H48" s="72" t="s">
        <v>193</v>
      </c>
      <c r="I48" s="73" t="s">
        <v>194</v>
      </c>
      <c r="J48" s="73" t="s">
        <v>170</v>
      </c>
      <c r="K48" s="74">
        <f t="shared" si="14"/>
        <v>45.5</v>
      </c>
      <c r="L48" s="74">
        <f t="shared" si="14"/>
        <v>30</v>
      </c>
      <c r="M48" s="74">
        <f t="shared" si="14"/>
        <v>40</v>
      </c>
      <c r="N48" s="74"/>
      <c r="O48" s="74">
        <f>P48*10</f>
        <v>77.5</v>
      </c>
      <c r="P48" s="74">
        <v>7.75</v>
      </c>
      <c r="Q48" s="74">
        <f>K48+(L48*2)+M48+N48</f>
        <v>145.5</v>
      </c>
      <c r="R48" s="75">
        <v>4.55</v>
      </c>
      <c r="S48" s="75">
        <v>3</v>
      </c>
      <c r="T48" s="75">
        <v>4</v>
      </c>
      <c r="U48" s="75"/>
      <c r="V48" s="75"/>
      <c r="W48" s="75">
        <f t="shared" si="8"/>
        <v>14.55</v>
      </c>
      <c r="X48" s="66" t="s">
        <v>299</v>
      </c>
    </row>
    <row r="49" spans="1:24" s="37" customFormat="1" ht="36" customHeight="1">
      <c r="A49" s="7">
        <v>42</v>
      </c>
      <c r="B49" s="67" t="s">
        <v>189</v>
      </c>
      <c r="C49" s="68" t="s">
        <v>190</v>
      </c>
      <c r="D49" s="69" t="s">
        <v>191</v>
      </c>
      <c r="E49" s="68" t="s">
        <v>59</v>
      </c>
      <c r="F49" s="70" t="s">
        <v>192</v>
      </c>
      <c r="G49" s="71" t="s">
        <v>56</v>
      </c>
      <c r="H49" s="72" t="s">
        <v>193</v>
      </c>
      <c r="I49" s="73" t="s">
        <v>194</v>
      </c>
      <c r="J49" s="73" t="s">
        <v>170</v>
      </c>
      <c r="K49" s="74"/>
      <c r="L49" s="74"/>
      <c r="M49" s="74"/>
      <c r="N49" s="74"/>
      <c r="O49" s="74"/>
      <c r="P49" s="74"/>
      <c r="Q49" s="74"/>
      <c r="R49" s="75"/>
      <c r="S49" s="75"/>
      <c r="T49" s="75"/>
      <c r="U49" s="75"/>
      <c r="V49" s="75"/>
      <c r="W49" s="75">
        <f t="shared" si="8"/>
        <v>0</v>
      </c>
      <c r="X49" s="71" t="s">
        <v>34</v>
      </c>
    </row>
    <row r="50" spans="1:24" s="37" customFormat="1" ht="36" customHeight="1">
      <c r="A50" s="7">
        <v>43</v>
      </c>
      <c r="B50" s="67" t="s">
        <v>198</v>
      </c>
      <c r="C50" s="68" t="s">
        <v>26</v>
      </c>
      <c r="D50" s="69" t="s">
        <v>199</v>
      </c>
      <c r="E50" s="68" t="s">
        <v>25</v>
      </c>
      <c r="F50" s="70" t="s">
        <v>200</v>
      </c>
      <c r="G50" s="71" t="s">
        <v>56</v>
      </c>
      <c r="H50" s="72" t="s">
        <v>193</v>
      </c>
      <c r="I50" s="73" t="s">
        <v>194</v>
      </c>
      <c r="J50" s="73" t="s">
        <v>170</v>
      </c>
      <c r="K50" s="74"/>
      <c r="L50" s="74"/>
      <c r="M50" s="74"/>
      <c r="N50" s="74"/>
      <c r="O50" s="74"/>
      <c r="P50" s="74"/>
      <c r="Q50" s="74"/>
      <c r="R50" s="75"/>
      <c r="S50" s="75"/>
      <c r="T50" s="75"/>
      <c r="U50" s="75"/>
      <c r="V50" s="75"/>
      <c r="W50" s="75">
        <f t="shared" si="8"/>
        <v>0</v>
      </c>
      <c r="X50" s="71" t="s">
        <v>34</v>
      </c>
    </row>
    <row r="51" spans="1:24" s="37" customFormat="1" ht="36" customHeight="1">
      <c r="A51" s="7">
        <v>44</v>
      </c>
      <c r="B51" s="67" t="s">
        <v>204</v>
      </c>
      <c r="C51" s="68" t="s">
        <v>196</v>
      </c>
      <c r="D51" s="69" t="s">
        <v>205</v>
      </c>
      <c r="E51" s="68" t="s">
        <v>206</v>
      </c>
      <c r="F51" s="70" t="s">
        <v>207</v>
      </c>
      <c r="G51" s="71" t="s">
        <v>56</v>
      </c>
      <c r="H51" s="72" t="s">
        <v>193</v>
      </c>
      <c r="I51" s="73" t="s">
        <v>194</v>
      </c>
      <c r="J51" s="73" t="s">
        <v>170</v>
      </c>
      <c r="K51" s="74"/>
      <c r="L51" s="74"/>
      <c r="M51" s="74"/>
      <c r="N51" s="74"/>
      <c r="O51" s="74"/>
      <c r="P51" s="74"/>
      <c r="Q51" s="74"/>
      <c r="R51" s="75"/>
      <c r="S51" s="75"/>
      <c r="T51" s="75"/>
      <c r="U51" s="75"/>
      <c r="V51" s="75"/>
      <c r="W51" s="75">
        <f t="shared" si="8"/>
        <v>0</v>
      </c>
      <c r="X51" s="71" t="s">
        <v>34</v>
      </c>
    </row>
    <row r="52" spans="1:24" s="38" customFormat="1" ht="36" customHeight="1">
      <c r="A52" s="7">
        <v>45</v>
      </c>
      <c r="B52" s="27" t="s">
        <v>219</v>
      </c>
      <c r="C52" s="28" t="s">
        <v>220</v>
      </c>
      <c r="D52" s="29" t="s">
        <v>221</v>
      </c>
      <c r="E52" s="28" t="s">
        <v>12</v>
      </c>
      <c r="F52" s="30" t="s">
        <v>222</v>
      </c>
      <c r="G52" s="31" t="s">
        <v>16</v>
      </c>
      <c r="H52" s="32" t="s">
        <v>114</v>
      </c>
      <c r="I52" s="33" t="s">
        <v>109</v>
      </c>
      <c r="J52" s="33" t="s">
        <v>213</v>
      </c>
      <c r="K52" s="34">
        <f aca="true" t="shared" si="15" ref="K52:M55">R52*10</f>
        <v>50.5</v>
      </c>
      <c r="L52" s="34">
        <f t="shared" si="15"/>
        <v>78</v>
      </c>
      <c r="M52" s="34">
        <f t="shared" si="15"/>
        <v>80</v>
      </c>
      <c r="N52" s="34"/>
      <c r="O52" s="34">
        <f>P52*10</f>
        <v>72.5</v>
      </c>
      <c r="P52" s="34">
        <v>7.25</v>
      </c>
      <c r="Q52" s="34">
        <f>K52+(L52*2)+M52+N52</f>
        <v>286.5</v>
      </c>
      <c r="R52" s="17">
        <v>5.05</v>
      </c>
      <c r="S52" s="17">
        <v>7.8</v>
      </c>
      <c r="T52" s="17">
        <v>8</v>
      </c>
      <c r="U52" s="17"/>
      <c r="V52" s="17"/>
      <c r="W52" s="17">
        <f t="shared" si="8"/>
        <v>28.65</v>
      </c>
      <c r="X52" s="31" t="s">
        <v>42</v>
      </c>
    </row>
    <row r="53" spans="1:24" s="38" customFormat="1" ht="36" customHeight="1">
      <c r="A53" s="7">
        <v>46</v>
      </c>
      <c r="B53" s="27" t="s">
        <v>214</v>
      </c>
      <c r="C53" s="28" t="s">
        <v>215</v>
      </c>
      <c r="D53" s="29" t="s">
        <v>216</v>
      </c>
      <c r="E53" s="28" t="s">
        <v>217</v>
      </c>
      <c r="F53" s="30" t="s">
        <v>218</v>
      </c>
      <c r="G53" s="31" t="s">
        <v>16</v>
      </c>
      <c r="H53" s="32" t="s">
        <v>272</v>
      </c>
      <c r="I53" s="33" t="s">
        <v>109</v>
      </c>
      <c r="J53" s="33" t="s">
        <v>213</v>
      </c>
      <c r="K53" s="34">
        <f t="shared" si="15"/>
        <v>52.5</v>
      </c>
      <c r="L53" s="34">
        <f t="shared" si="15"/>
        <v>44.5</v>
      </c>
      <c r="M53" s="34">
        <f t="shared" si="15"/>
        <v>85</v>
      </c>
      <c r="N53" s="34"/>
      <c r="O53" s="34">
        <f>P53*10</f>
        <v>65</v>
      </c>
      <c r="P53" s="34">
        <v>6.5</v>
      </c>
      <c r="Q53" s="34">
        <f>K53+(L53*2)+M53+N53</f>
        <v>226.5</v>
      </c>
      <c r="R53" s="17">
        <v>5.25</v>
      </c>
      <c r="S53" s="17">
        <v>4.45</v>
      </c>
      <c r="T53" s="17">
        <v>8.5</v>
      </c>
      <c r="U53" s="17"/>
      <c r="V53" s="17"/>
      <c r="W53" s="17">
        <f t="shared" si="8"/>
        <v>22.65</v>
      </c>
      <c r="X53" s="26" t="s">
        <v>299</v>
      </c>
    </row>
    <row r="54" spans="1:24" s="37" customFormat="1" ht="36" customHeight="1">
      <c r="A54" s="7">
        <v>47</v>
      </c>
      <c r="B54" s="27" t="s">
        <v>223</v>
      </c>
      <c r="C54" s="28" t="s">
        <v>224</v>
      </c>
      <c r="D54" s="29" t="s">
        <v>30</v>
      </c>
      <c r="E54" s="28" t="s">
        <v>25</v>
      </c>
      <c r="F54" s="30">
        <v>33947</v>
      </c>
      <c r="G54" s="31" t="s">
        <v>16</v>
      </c>
      <c r="H54" s="32" t="s">
        <v>114</v>
      </c>
      <c r="I54" s="33" t="s">
        <v>109</v>
      </c>
      <c r="J54" s="33" t="s">
        <v>213</v>
      </c>
      <c r="K54" s="34">
        <f t="shared" si="15"/>
        <v>48</v>
      </c>
      <c r="L54" s="34">
        <f t="shared" si="15"/>
        <v>63</v>
      </c>
      <c r="M54" s="34">
        <f t="shared" si="15"/>
        <v>45</v>
      </c>
      <c r="N54" s="34"/>
      <c r="O54" s="34">
        <f>P54*10</f>
        <v>57.5</v>
      </c>
      <c r="P54" s="34">
        <v>5.75</v>
      </c>
      <c r="Q54" s="34">
        <f>K54+(L54*2)+M54+N54</f>
        <v>219</v>
      </c>
      <c r="R54" s="17">
        <v>4.8</v>
      </c>
      <c r="S54" s="17">
        <v>6.3</v>
      </c>
      <c r="T54" s="17">
        <v>4.5</v>
      </c>
      <c r="U54" s="17"/>
      <c r="V54" s="17"/>
      <c r="W54" s="17">
        <f t="shared" si="8"/>
        <v>21.9</v>
      </c>
      <c r="X54" s="26" t="s">
        <v>299</v>
      </c>
    </row>
    <row r="55" spans="1:24" s="37" customFormat="1" ht="36" customHeight="1">
      <c r="A55" s="7">
        <v>48</v>
      </c>
      <c r="B55" s="27" t="s">
        <v>225</v>
      </c>
      <c r="C55" s="28" t="s">
        <v>226</v>
      </c>
      <c r="D55" s="29" t="s">
        <v>227</v>
      </c>
      <c r="E55" s="28" t="s">
        <v>22</v>
      </c>
      <c r="F55" s="30">
        <v>31778</v>
      </c>
      <c r="G55" s="31" t="s">
        <v>16</v>
      </c>
      <c r="H55" s="32" t="s">
        <v>114</v>
      </c>
      <c r="I55" s="33" t="s">
        <v>109</v>
      </c>
      <c r="J55" s="33" t="s">
        <v>213</v>
      </c>
      <c r="K55" s="34">
        <f t="shared" si="15"/>
        <v>52.5</v>
      </c>
      <c r="L55" s="34">
        <f t="shared" si="15"/>
        <v>38.5</v>
      </c>
      <c r="M55" s="34">
        <f t="shared" si="15"/>
        <v>60</v>
      </c>
      <c r="N55" s="34"/>
      <c r="O55" s="34">
        <f>P55*10</f>
        <v>62.5</v>
      </c>
      <c r="P55" s="34">
        <v>6.25</v>
      </c>
      <c r="Q55" s="34">
        <f>K55+(L55*2)+M55+N55</f>
        <v>189.5</v>
      </c>
      <c r="R55" s="17">
        <v>5.25</v>
      </c>
      <c r="S55" s="17">
        <v>3.85</v>
      </c>
      <c r="T55" s="17">
        <v>6</v>
      </c>
      <c r="U55" s="17"/>
      <c r="V55" s="17"/>
      <c r="W55" s="17">
        <f t="shared" si="8"/>
        <v>18.95</v>
      </c>
      <c r="X55" s="26" t="s">
        <v>299</v>
      </c>
    </row>
    <row r="56" spans="1:24" s="38" customFormat="1" ht="36" customHeight="1">
      <c r="A56" s="7">
        <v>49</v>
      </c>
      <c r="B56" s="27" t="s">
        <v>210</v>
      </c>
      <c r="C56" s="28" t="s">
        <v>211</v>
      </c>
      <c r="D56" s="29" t="s">
        <v>212</v>
      </c>
      <c r="E56" s="28" t="s">
        <v>20</v>
      </c>
      <c r="F56" s="30">
        <v>33275</v>
      </c>
      <c r="G56" s="31" t="s">
        <v>16</v>
      </c>
      <c r="H56" s="32" t="s">
        <v>114</v>
      </c>
      <c r="I56" s="33" t="s">
        <v>109</v>
      </c>
      <c r="J56" s="33" t="s">
        <v>213</v>
      </c>
      <c r="K56" s="34"/>
      <c r="L56" s="34"/>
      <c r="M56" s="34"/>
      <c r="N56" s="34"/>
      <c r="O56" s="34"/>
      <c r="P56" s="34"/>
      <c r="Q56" s="34"/>
      <c r="R56" s="17"/>
      <c r="S56" s="17"/>
      <c r="T56" s="17"/>
      <c r="U56" s="17"/>
      <c r="V56" s="17"/>
      <c r="W56" s="17">
        <f t="shared" si="8"/>
        <v>0</v>
      </c>
      <c r="X56" s="31" t="s">
        <v>34</v>
      </c>
    </row>
    <row r="57" spans="1:24" s="37" customFormat="1" ht="36" customHeight="1">
      <c r="A57" s="7">
        <v>50</v>
      </c>
      <c r="B57" s="67" t="s">
        <v>233</v>
      </c>
      <c r="C57" s="68" t="s">
        <v>27</v>
      </c>
      <c r="D57" s="69" t="s">
        <v>173</v>
      </c>
      <c r="E57" s="68" t="s">
        <v>59</v>
      </c>
      <c r="F57" s="70" t="s">
        <v>234</v>
      </c>
      <c r="G57" s="71" t="s">
        <v>16</v>
      </c>
      <c r="H57" s="72" t="s">
        <v>235</v>
      </c>
      <c r="I57" s="73" t="s">
        <v>109</v>
      </c>
      <c r="J57" s="73" t="s">
        <v>232</v>
      </c>
      <c r="K57" s="74">
        <f aca="true" t="shared" si="16" ref="K57:K66">R57*10</f>
        <v>82.5</v>
      </c>
      <c r="L57" s="74">
        <f aca="true" t="shared" si="17" ref="L57:L66">S57*10</f>
        <v>94</v>
      </c>
      <c r="M57" s="74">
        <f aca="true" t="shared" si="18" ref="M57:M66">T57*10</f>
        <v>90</v>
      </c>
      <c r="N57" s="74"/>
      <c r="O57" s="74">
        <f aca="true" t="shared" si="19" ref="O57:O66">P57*10</f>
        <v>80</v>
      </c>
      <c r="P57" s="74">
        <v>8</v>
      </c>
      <c r="Q57" s="74">
        <f aca="true" t="shared" si="20" ref="Q57:Q66">K57+(L57*2)+M57+N57</f>
        <v>360.5</v>
      </c>
      <c r="R57" s="75">
        <v>8.25</v>
      </c>
      <c r="S57" s="75">
        <v>9.4</v>
      </c>
      <c r="T57" s="75">
        <v>9</v>
      </c>
      <c r="U57" s="75"/>
      <c r="V57" s="75"/>
      <c r="W57" s="75">
        <f t="shared" si="8"/>
        <v>36.05</v>
      </c>
      <c r="X57" s="71" t="s">
        <v>42</v>
      </c>
    </row>
    <row r="58" spans="1:24" s="37" customFormat="1" ht="36" customHeight="1">
      <c r="A58" s="7">
        <v>51</v>
      </c>
      <c r="B58" s="67" t="s">
        <v>228</v>
      </c>
      <c r="C58" s="68" t="s">
        <v>229</v>
      </c>
      <c r="D58" s="69" t="s">
        <v>230</v>
      </c>
      <c r="E58" s="68" t="s">
        <v>59</v>
      </c>
      <c r="F58" s="70" t="s">
        <v>231</v>
      </c>
      <c r="G58" s="71" t="s">
        <v>56</v>
      </c>
      <c r="H58" s="72" t="s">
        <v>130</v>
      </c>
      <c r="I58" s="73" t="s">
        <v>109</v>
      </c>
      <c r="J58" s="73" t="s">
        <v>232</v>
      </c>
      <c r="K58" s="74">
        <f t="shared" si="16"/>
        <v>49</v>
      </c>
      <c r="L58" s="74">
        <f t="shared" si="17"/>
        <v>35</v>
      </c>
      <c r="M58" s="74">
        <f t="shared" si="18"/>
        <v>60</v>
      </c>
      <c r="N58" s="74"/>
      <c r="O58" s="74">
        <f t="shared" si="19"/>
        <v>80</v>
      </c>
      <c r="P58" s="74">
        <v>8</v>
      </c>
      <c r="Q58" s="74">
        <f t="shared" si="20"/>
        <v>179</v>
      </c>
      <c r="R58" s="75">
        <v>4.9</v>
      </c>
      <c r="S58" s="75">
        <v>3.5</v>
      </c>
      <c r="T58" s="75">
        <v>6</v>
      </c>
      <c r="U58" s="75"/>
      <c r="V58" s="75"/>
      <c r="W58" s="75">
        <f t="shared" si="8"/>
        <v>17.9</v>
      </c>
      <c r="X58" s="66" t="s">
        <v>299</v>
      </c>
    </row>
    <row r="59" spans="1:24" s="37" customFormat="1" ht="36" customHeight="1">
      <c r="A59" s="7">
        <v>52</v>
      </c>
      <c r="B59" s="67" t="s">
        <v>236</v>
      </c>
      <c r="C59" s="68" t="s">
        <v>10</v>
      </c>
      <c r="D59" s="69" t="s">
        <v>237</v>
      </c>
      <c r="E59" s="68" t="s">
        <v>20</v>
      </c>
      <c r="F59" s="70">
        <v>33667</v>
      </c>
      <c r="G59" s="71" t="s">
        <v>56</v>
      </c>
      <c r="H59" s="72" t="s">
        <v>114</v>
      </c>
      <c r="I59" s="73" t="s">
        <v>109</v>
      </c>
      <c r="J59" s="73" t="s">
        <v>232</v>
      </c>
      <c r="K59" s="74">
        <f t="shared" si="16"/>
        <v>69</v>
      </c>
      <c r="L59" s="74">
        <f t="shared" si="17"/>
        <v>10</v>
      </c>
      <c r="M59" s="74">
        <f t="shared" si="18"/>
        <v>50</v>
      </c>
      <c r="N59" s="74"/>
      <c r="O59" s="74">
        <f t="shared" si="19"/>
        <v>62.5</v>
      </c>
      <c r="P59" s="74">
        <v>6.25</v>
      </c>
      <c r="Q59" s="74">
        <f t="shared" si="20"/>
        <v>139</v>
      </c>
      <c r="R59" s="75">
        <v>6.9</v>
      </c>
      <c r="S59" s="75">
        <v>1</v>
      </c>
      <c r="T59" s="75">
        <v>5</v>
      </c>
      <c r="U59" s="75"/>
      <c r="V59" s="75"/>
      <c r="W59" s="75">
        <f t="shared" si="8"/>
        <v>13.9</v>
      </c>
      <c r="X59" s="66" t="s">
        <v>299</v>
      </c>
    </row>
    <row r="60" spans="1:24" s="38" customFormat="1" ht="36" customHeight="1">
      <c r="A60" s="7">
        <v>53</v>
      </c>
      <c r="B60" s="27" t="s">
        <v>243</v>
      </c>
      <c r="C60" s="28" t="s">
        <v>244</v>
      </c>
      <c r="D60" s="29" t="s">
        <v>245</v>
      </c>
      <c r="E60" s="28" t="s">
        <v>20</v>
      </c>
      <c r="F60" s="30" t="s">
        <v>246</v>
      </c>
      <c r="G60" s="31" t="s">
        <v>16</v>
      </c>
      <c r="H60" s="32" t="s">
        <v>51</v>
      </c>
      <c r="I60" s="33" t="s">
        <v>13</v>
      </c>
      <c r="J60" s="33" t="s">
        <v>242</v>
      </c>
      <c r="K60" s="34">
        <f t="shared" si="16"/>
        <v>76</v>
      </c>
      <c r="L60" s="34">
        <f t="shared" si="17"/>
        <v>53</v>
      </c>
      <c r="M60" s="34">
        <f t="shared" si="18"/>
        <v>55</v>
      </c>
      <c r="N60" s="34">
        <f>V60</f>
        <v>10</v>
      </c>
      <c r="O60" s="34">
        <f t="shared" si="19"/>
        <v>80</v>
      </c>
      <c r="P60" s="34">
        <v>8</v>
      </c>
      <c r="Q60" s="34">
        <f t="shared" si="20"/>
        <v>247</v>
      </c>
      <c r="R60" s="17">
        <v>7.6</v>
      </c>
      <c r="S60" s="17">
        <v>5.3</v>
      </c>
      <c r="T60" s="17">
        <v>5.5</v>
      </c>
      <c r="U60" s="17"/>
      <c r="V60" s="17">
        <v>10</v>
      </c>
      <c r="W60" s="17">
        <f t="shared" si="8"/>
        <v>24.7</v>
      </c>
      <c r="X60" s="31" t="s">
        <v>42</v>
      </c>
    </row>
    <row r="61" spans="1:24" s="37" customFormat="1" ht="36" customHeight="1">
      <c r="A61" s="7">
        <v>54</v>
      </c>
      <c r="B61" s="27" t="s">
        <v>247</v>
      </c>
      <c r="C61" s="28" t="s">
        <v>248</v>
      </c>
      <c r="D61" s="29" t="s">
        <v>249</v>
      </c>
      <c r="E61" s="28" t="s">
        <v>20</v>
      </c>
      <c r="F61" s="30" t="s">
        <v>250</v>
      </c>
      <c r="G61" s="31" t="s">
        <v>16</v>
      </c>
      <c r="H61" s="32" t="s">
        <v>46</v>
      </c>
      <c r="I61" s="33" t="s">
        <v>13</v>
      </c>
      <c r="J61" s="33" t="s">
        <v>242</v>
      </c>
      <c r="K61" s="34">
        <f t="shared" si="16"/>
        <v>62</v>
      </c>
      <c r="L61" s="34">
        <f t="shared" si="17"/>
        <v>61</v>
      </c>
      <c r="M61" s="34">
        <f t="shared" si="18"/>
        <v>20</v>
      </c>
      <c r="N61" s="34">
        <f>V61</f>
        <v>10</v>
      </c>
      <c r="O61" s="34">
        <f t="shared" si="19"/>
        <v>62.5</v>
      </c>
      <c r="P61" s="34">
        <v>6.25</v>
      </c>
      <c r="Q61" s="34">
        <f t="shared" si="20"/>
        <v>214</v>
      </c>
      <c r="R61" s="17">
        <v>6.2</v>
      </c>
      <c r="S61" s="17">
        <v>6.1</v>
      </c>
      <c r="T61" s="17">
        <v>2</v>
      </c>
      <c r="U61" s="17"/>
      <c r="V61" s="17">
        <v>10</v>
      </c>
      <c r="W61" s="17">
        <f t="shared" si="8"/>
        <v>21.4</v>
      </c>
      <c r="X61" s="26" t="s">
        <v>299</v>
      </c>
    </row>
    <row r="62" spans="1:24" s="37" customFormat="1" ht="36" customHeight="1">
      <c r="A62" s="7">
        <v>55</v>
      </c>
      <c r="B62" s="27" t="s">
        <v>251</v>
      </c>
      <c r="C62" s="28" t="s">
        <v>179</v>
      </c>
      <c r="D62" s="29" t="s">
        <v>183</v>
      </c>
      <c r="E62" s="28" t="s">
        <v>20</v>
      </c>
      <c r="F62" s="30" t="s">
        <v>252</v>
      </c>
      <c r="G62" s="31" t="s">
        <v>16</v>
      </c>
      <c r="H62" s="32" t="s">
        <v>46</v>
      </c>
      <c r="I62" s="33" t="s">
        <v>13</v>
      </c>
      <c r="J62" s="33" t="s">
        <v>242</v>
      </c>
      <c r="K62" s="34">
        <f t="shared" si="16"/>
        <v>49</v>
      </c>
      <c r="L62" s="34">
        <f t="shared" si="17"/>
        <v>26</v>
      </c>
      <c r="M62" s="34">
        <f t="shared" si="18"/>
        <v>65</v>
      </c>
      <c r="N62" s="34"/>
      <c r="O62" s="34">
        <f t="shared" si="19"/>
        <v>60</v>
      </c>
      <c r="P62" s="34">
        <v>6</v>
      </c>
      <c r="Q62" s="34">
        <f t="shared" si="20"/>
        <v>166</v>
      </c>
      <c r="R62" s="17">
        <v>4.9</v>
      </c>
      <c r="S62" s="17">
        <v>2.6</v>
      </c>
      <c r="T62" s="17">
        <v>6.5</v>
      </c>
      <c r="U62" s="17"/>
      <c r="V62" s="17"/>
      <c r="W62" s="17">
        <f t="shared" si="8"/>
        <v>16.6</v>
      </c>
      <c r="X62" s="26" t="s">
        <v>299</v>
      </c>
    </row>
    <row r="63" spans="1:24" s="37" customFormat="1" ht="36" customHeight="1">
      <c r="A63" s="7">
        <v>56</v>
      </c>
      <c r="B63" s="27" t="s">
        <v>238</v>
      </c>
      <c r="C63" s="28" t="s">
        <v>239</v>
      </c>
      <c r="D63" s="29" t="s">
        <v>240</v>
      </c>
      <c r="E63" s="28" t="s">
        <v>25</v>
      </c>
      <c r="F63" s="30" t="s">
        <v>241</v>
      </c>
      <c r="G63" s="31" t="s">
        <v>16</v>
      </c>
      <c r="H63" s="32" t="s">
        <v>46</v>
      </c>
      <c r="I63" s="33" t="s">
        <v>13</v>
      </c>
      <c r="J63" s="33" t="s">
        <v>242</v>
      </c>
      <c r="K63" s="34">
        <f t="shared" si="16"/>
        <v>67.5</v>
      </c>
      <c r="L63" s="34">
        <f t="shared" si="17"/>
        <v>23</v>
      </c>
      <c r="M63" s="34">
        <f t="shared" si="18"/>
        <v>40</v>
      </c>
      <c r="N63" s="34"/>
      <c r="O63" s="34">
        <f t="shared" si="19"/>
        <v>80</v>
      </c>
      <c r="P63" s="34">
        <v>8</v>
      </c>
      <c r="Q63" s="34">
        <f t="shared" si="20"/>
        <v>153.5</v>
      </c>
      <c r="R63" s="17">
        <v>6.75</v>
      </c>
      <c r="S63" s="17">
        <v>2.3</v>
      </c>
      <c r="T63" s="17">
        <v>4</v>
      </c>
      <c r="U63" s="17"/>
      <c r="V63" s="17"/>
      <c r="W63" s="17">
        <f t="shared" si="8"/>
        <v>15.35</v>
      </c>
      <c r="X63" s="26" t="s">
        <v>299</v>
      </c>
    </row>
    <row r="64" spans="1:24" s="38" customFormat="1" ht="36" customHeight="1">
      <c r="A64" s="7">
        <v>57</v>
      </c>
      <c r="B64" s="67" t="s">
        <v>263</v>
      </c>
      <c r="C64" s="68" t="s">
        <v>264</v>
      </c>
      <c r="D64" s="69" t="s">
        <v>205</v>
      </c>
      <c r="E64" s="68" t="s">
        <v>256</v>
      </c>
      <c r="F64" s="70">
        <v>30590</v>
      </c>
      <c r="G64" s="71" t="s">
        <v>56</v>
      </c>
      <c r="H64" s="72" t="s">
        <v>265</v>
      </c>
      <c r="I64" s="73" t="s">
        <v>13</v>
      </c>
      <c r="J64" s="73" t="s">
        <v>258</v>
      </c>
      <c r="K64" s="74">
        <f t="shared" si="16"/>
        <v>62.5</v>
      </c>
      <c r="L64" s="74">
        <f t="shared" si="17"/>
        <v>74</v>
      </c>
      <c r="M64" s="74">
        <f t="shared" si="18"/>
        <v>50</v>
      </c>
      <c r="N64" s="74"/>
      <c r="O64" s="74">
        <f t="shared" si="19"/>
        <v>65</v>
      </c>
      <c r="P64" s="74">
        <v>6.5</v>
      </c>
      <c r="Q64" s="74">
        <f t="shared" si="20"/>
        <v>260.5</v>
      </c>
      <c r="R64" s="75">
        <v>6.25</v>
      </c>
      <c r="S64" s="75">
        <v>7.4</v>
      </c>
      <c r="T64" s="75">
        <v>5</v>
      </c>
      <c r="U64" s="75"/>
      <c r="V64" s="75"/>
      <c r="W64" s="75">
        <f t="shared" si="8"/>
        <v>26.05</v>
      </c>
      <c r="X64" s="71" t="s">
        <v>42</v>
      </c>
    </row>
    <row r="65" spans="1:24" s="37" customFormat="1" ht="36" customHeight="1">
      <c r="A65" s="7">
        <v>58</v>
      </c>
      <c r="B65" s="67" t="s">
        <v>259</v>
      </c>
      <c r="C65" s="68" t="s">
        <v>260</v>
      </c>
      <c r="D65" s="69" t="s">
        <v>261</v>
      </c>
      <c r="E65" s="68" t="s">
        <v>22</v>
      </c>
      <c r="F65" s="70" t="s">
        <v>262</v>
      </c>
      <c r="G65" s="71" t="s">
        <v>16</v>
      </c>
      <c r="H65" s="72" t="s">
        <v>46</v>
      </c>
      <c r="I65" s="73" t="s">
        <v>13</v>
      </c>
      <c r="J65" s="73" t="s">
        <v>258</v>
      </c>
      <c r="K65" s="74">
        <f t="shared" si="16"/>
        <v>70</v>
      </c>
      <c r="L65" s="74">
        <f t="shared" si="17"/>
        <v>54</v>
      </c>
      <c r="M65" s="74">
        <f t="shared" si="18"/>
        <v>70</v>
      </c>
      <c r="N65" s="74">
        <f>V65</f>
        <v>10</v>
      </c>
      <c r="O65" s="74">
        <f t="shared" si="19"/>
        <v>70</v>
      </c>
      <c r="P65" s="74">
        <v>7</v>
      </c>
      <c r="Q65" s="74">
        <f t="shared" si="20"/>
        <v>258</v>
      </c>
      <c r="R65" s="75">
        <v>7</v>
      </c>
      <c r="S65" s="75">
        <v>5.4</v>
      </c>
      <c r="T65" s="75">
        <v>7</v>
      </c>
      <c r="U65" s="75"/>
      <c r="V65" s="75">
        <v>10</v>
      </c>
      <c r="W65" s="75">
        <f t="shared" si="8"/>
        <v>25.8</v>
      </c>
      <c r="X65" s="66" t="s">
        <v>299</v>
      </c>
    </row>
    <row r="66" spans="1:24" s="37" customFormat="1" ht="36" customHeight="1">
      <c r="A66" s="7">
        <v>59</v>
      </c>
      <c r="B66" s="71" t="s">
        <v>253</v>
      </c>
      <c r="C66" s="68" t="s">
        <v>254</v>
      </c>
      <c r="D66" s="69" t="s">
        <v>255</v>
      </c>
      <c r="E66" s="73" t="s">
        <v>256</v>
      </c>
      <c r="F66" s="70" t="s">
        <v>257</v>
      </c>
      <c r="G66" s="71" t="s">
        <v>16</v>
      </c>
      <c r="H66" s="72" t="s">
        <v>51</v>
      </c>
      <c r="I66" s="73" t="s">
        <v>13</v>
      </c>
      <c r="J66" s="73" t="s">
        <v>258</v>
      </c>
      <c r="K66" s="74">
        <f t="shared" si="16"/>
        <v>65</v>
      </c>
      <c r="L66" s="74">
        <f t="shared" si="17"/>
        <v>48</v>
      </c>
      <c r="M66" s="74">
        <f t="shared" si="18"/>
        <v>65</v>
      </c>
      <c r="N66" s="74">
        <f>V66</f>
        <v>10</v>
      </c>
      <c r="O66" s="74">
        <f t="shared" si="19"/>
        <v>82.5</v>
      </c>
      <c r="P66" s="74">
        <v>8.25</v>
      </c>
      <c r="Q66" s="74">
        <f t="shared" si="20"/>
        <v>236</v>
      </c>
      <c r="R66" s="75">
        <v>6.5</v>
      </c>
      <c r="S66" s="75">
        <v>4.8</v>
      </c>
      <c r="T66" s="75">
        <v>6.5</v>
      </c>
      <c r="U66" s="75"/>
      <c r="V66" s="75">
        <v>10</v>
      </c>
      <c r="W66" s="75">
        <f t="shared" si="8"/>
        <v>23.6</v>
      </c>
      <c r="X66" s="66" t="s">
        <v>299</v>
      </c>
    </row>
    <row r="67" spans="1:24" s="38" customFormat="1" ht="45" customHeight="1">
      <c r="A67" s="87" t="s">
        <v>279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s="38" customFormat="1" ht="44.25" customHeight="1">
      <c r="A68" s="88" t="s">
        <v>2</v>
      </c>
      <c r="B68" s="89"/>
      <c r="C68" s="88" t="s">
        <v>3</v>
      </c>
      <c r="D68" s="89"/>
      <c r="E68" s="77" t="s">
        <v>4</v>
      </c>
      <c r="F68" s="78" t="s">
        <v>5</v>
      </c>
      <c r="G68" s="77" t="s">
        <v>6</v>
      </c>
      <c r="H68" s="77" t="s">
        <v>7</v>
      </c>
      <c r="I68" s="77" t="s">
        <v>8</v>
      </c>
      <c r="J68" s="77" t="s">
        <v>9</v>
      </c>
      <c r="K68" s="88" t="s">
        <v>295</v>
      </c>
      <c r="L68" s="90"/>
      <c r="M68" s="89"/>
      <c r="N68" s="88" t="s">
        <v>290</v>
      </c>
      <c r="O68" s="90"/>
      <c r="P68" s="79"/>
      <c r="Q68" s="77" t="s">
        <v>33</v>
      </c>
      <c r="R68" s="77" t="s">
        <v>40</v>
      </c>
      <c r="S68" s="77" t="s">
        <v>38</v>
      </c>
      <c r="T68" s="77" t="s">
        <v>32</v>
      </c>
      <c r="U68" s="77" t="s">
        <v>39</v>
      </c>
      <c r="V68" s="77" t="s">
        <v>33</v>
      </c>
      <c r="W68" s="77" t="s">
        <v>267</v>
      </c>
      <c r="X68" s="77" t="s">
        <v>273</v>
      </c>
    </row>
    <row r="69" spans="1:24" s="38" customFormat="1" ht="41.25" customHeight="1">
      <c r="A69" s="85">
        <v>1</v>
      </c>
      <c r="B69" s="86"/>
      <c r="C69" s="28" t="s">
        <v>277</v>
      </c>
      <c r="D69" s="29" t="s">
        <v>278</v>
      </c>
      <c r="E69" s="42" t="s">
        <v>15</v>
      </c>
      <c r="F69" s="43">
        <v>33912</v>
      </c>
      <c r="G69" s="26" t="s">
        <v>56</v>
      </c>
      <c r="H69" s="42" t="s">
        <v>51</v>
      </c>
      <c r="I69" s="42" t="s">
        <v>13</v>
      </c>
      <c r="J69" s="42" t="s">
        <v>47</v>
      </c>
      <c r="K69" s="82">
        <v>8.4</v>
      </c>
      <c r="L69" s="83"/>
      <c r="M69" s="84"/>
      <c r="N69" s="85" t="s">
        <v>294</v>
      </c>
      <c r="O69" s="91"/>
      <c r="P69" s="44"/>
      <c r="Q69" s="45"/>
      <c r="R69" s="26"/>
      <c r="S69" s="26"/>
      <c r="T69" s="26"/>
      <c r="U69" s="26"/>
      <c r="V69" s="26"/>
      <c r="W69" s="26"/>
      <c r="X69" s="31" t="s">
        <v>42</v>
      </c>
    </row>
    <row r="70" spans="1:24" s="38" customFormat="1" ht="44.25" customHeight="1">
      <c r="A70" s="92" t="s">
        <v>280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</row>
    <row r="71" spans="1:24" s="38" customFormat="1" ht="48.75" customHeight="1">
      <c r="A71" s="88" t="s">
        <v>2</v>
      </c>
      <c r="B71" s="89"/>
      <c r="C71" s="88" t="s">
        <v>3</v>
      </c>
      <c r="D71" s="89"/>
      <c r="E71" s="77" t="s">
        <v>4</v>
      </c>
      <c r="F71" s="78" t="s">
        <v>5</v>
      </c>
      <c r="G71" s="77" t="s">
        <v>6</v>
      </c>
      <c r="H71" s="77" t="s">
        <v>7</v>
      </c>
      <c r="I71" s="77" t="s">
        <v>8</v>
      </c>
      <c r="J71" s="77" t="s">
        <v>9</v>
      </c>
      <c r="K71" s="88" t="s">
        <v>276</v>
      </c>
      <c r="L71" s="90"/>
      <c r="M71" s="89"/>
      <c r="N71" s="88" t="s">
        <v>290</v>
      </c>
      <c r="O71" s="90"/>
      <c r="P71" s="79"/>
      <c r="Q71" s="77" t="s">
        <v>33</v>
      </c>
      <c r="R71" s="77" t="s">
        <v>40</v>
      </c>
      <c r="S71" s="77" t="s">
        <v>38</v>
      </c>
      <c r="T71" s="77" t="s">
        <v>32</v>
      </c>
      <c r="U71" s="77" t="s">
        <v>39</v>
      </c>
      <c r="V71" s="77" t="s">
        <v>33</v>
      </c>
      <c r="W71" s="77" t="s">
        <v>267</v>
      </c>
      <c r="X71" s="77" t="s">
        <v>273</v>
      </c>
    </row>
    <row r="72" spans="1:24" s="38" customFormat="1" ht="33.75" customHeight="1">
      <c r="A72" s="85">
        <v>1</v>
      </c>
      <c r="B72" s="86"/>
      <c r="C72" s="46" t="s">
        <v>281</v>
      </c>
      <c r="D72" s="47" t="s">
        <v>282</v>
      </c>
      <c r="E72" s="42" t="s">
        <v>284</v>
      </c>
      <c r="F72" s="43">
        <v>30562</v>
      </c>
      <c r="G72" s="26" t="s">
        <v>16</v>
      </c>
      <c r="H72" s="42" t="s">
        <v>285</v>
      </c>
      <c r="I72" s="42" t="s">
        <v>287</v>
      </c>
      <c r="J72" s="42" t="s">
        <v>288</v>
      </c>
      <c r="K72" s="85">
        <v>8.16</v>
      </c>
      <c r="L72" s="91"/>
      <c r="M72" s="86"/>
      <c r="N72" s="85">
        <v>7.41</v>
      </c>
      <c r="O72" s="91"/>
      <c r="P72" s="41"/>
      <c r="Q72" s="48">
        <v>20</v>
      </c>
      <c r="R72" s="40"/>
      <c r="S72" s="40"/>
      <c r="T72" s="40"/>
      <c r="U72" s="40"/>
      <c r="V72" s="40"/>
      <c r="W72" s="40"/>
      <c r="X72" s="31" t="s">
        <v>42</v>
      </c>
    </row>
    <row r="73" spans="1:24" s="38" customFormat="1" ht="33.75" customHeight="1">
      <c r="A73" s="85">
        <v>2</v>
      </c>
      <c r="B73" s="86"/>
      <c r="C73" s="46" t="s">
        <v>27</v>
      </c>
      <c r="D73" s="47" t="s">
        <v>177</v>
      </c>
      <c r="E73" s="42" t="s">
        <v>17</v>
      </c>
      <c r="F73" s="43">
        <v>30782</v>
      </c>
      <c r="G73" s="26" t="s">
        <v>16</v>
      </c>
      <c r="H73" s="42" t="s">
        <v>285</v>
      </c>
      <c r="I73" s="42" t="s">
        <v>287</v>
      </c>
      <c r="J73" s="42" t="s">
        <v>163</v>
      </c>
      <c r="K73" s="82">
        <v>7.9</v>
      </c>
      <c r="L73" s="83"/>
      <c r="M73" s="84"/>
      <c r="N73" s="85">
        <v>7.56</v>
      </c>
      <c r="O73" s="91"/>
      <c r="P73" s="41"/>
      <c r="Q73" s="48">
        <v>10</v>
      </c>
      <c r="R73" s="40"/>
      <c r="S73" s="40"/>
      <c r="T73" s="40"/>
      <c r="U73" s="40"/>
      <c r="V73" s="40"/>
      <c r="W73" s="40"/>
      <c r="X73" s="31" t="s">
        <v>42</v>
      </c>
    </row>
    <row r="74" spans="1:24" s="38" customFormat="1" ht="33.75" customHeight="1">
      <c r="A74" s="85">
        <v>3</v>
      </c>
      <c r="B74" s="86"/>
      <c r="C74" s="28" t="s">
        <v>283</v>
      </c>
      <c r="D74" s="29" t="s">
        <v>29</v>
      </c>
      <c r="E74" s="42" t="s">
        <v>22</v>
      </c>
      <c r="F74" s="43">
        <v>28861</v>
      </c>
      <c r="G74" s="26" t="s">
        <v>16</v>
      </c>
      <c r="H74" s="42" t="s">
        <v>286</v>
      </c>
      <c r="I74" s="42" t="s">
        <v>287</v>
      </c>
      <c r="J74" s="42" t="s">
        <v>213</v>
      </c>
      <c r="K74" s="82">
        <v>8</v>
      </c>
      <c r="L74" s="83"/>
      <c r="M74" s="84"/>
      <c r="N74" s="82">
        <v>7.1</v>
      </c>
      <c r="O74" s="83"/>
      <c r="P74" s="44"/>
      <c r="Q74" s="48">
        <v>10</v>
      </c>
      <c r="R74" s="26"/>
      <c r="S74" s="26"/>
      <c r="T74" s="26"/>
      <c r="U74" s="26"/>
      <c r="V74" s="26"/>
      <c r="W74" s="26"/>
      <c r="X74" s="31" t="s">
        <v>42</v>
      </c>
    </row>
    <row r="75" spans="1:24" s="38" customFormat="1" ht="33.75" customHeight="1">
      <c r="A75" s="85">
        <v>4</v>
      </c>
      <c r="B75" s="86"/>
      <c r="C75" s="28" t="s">
        <v>291</v>
      </c>
      <c r="D75" s="29" t="s">
        <v>292</v>
      </c>
      <c r="E75" s="42" t="s">
        <v>22</v>
      </c>
      <c r="F75" s="43" t="s">
        <v>293</v>
      </c>
      <c r="G75" s="26" t="s">
        <v>16</v>
      </c>
      <c r="H75" s="42" t="s">
        <v>286</v>
      </c>
      <c r="I75" s="42" t="s">
        <v>287</v>
      </c>
      <c r="J75" s="42" t="s">
        <v>213</v>
      </c>
      <c r="K75" s="82">
        <v>6.6</v>
      </c>
      <c r="L75" s="83"/>
      <c r="M75" s="84"/>
      <c r="N75" s="82">
        <v>7.2</v>
      </c>
      <c r="O75" s="83"/>
      <c r="P75" s="44"/>
      <c r="Q75" s="48"/>
      <c r="R75" s="26"/>
      <c r="S75" s="26"/>
      <c r="T75" s="26"/>
      <c r="U75" s="26"/>
      <c r="V75" s="26"/>
      <c r="W75" s="26"/>
      <c r="X75" s="26" t="s">
        <v>299</v>
      </c>
    </row>
    <row r="76" spans="1:23" s="50" customFormat="1" ht="20.25" customHeight="1">
      <c r="A76" s="49"/>
      <c r="B76" s="49"/>
      <c r="F76" s="51"/>
      <c r="G76" s="49"/>
      <c r="K76" s="52"/>
      <c r="L76" s="52"/>
      <c r="M76" s="52"/>
      <c r="N76" s="52"/>
      <c r="O76" s="52"/>
      <c r="P76" s="52"/>
      <c r="Q76" s="52"/>
      <c r="R76" s="49"/>
      <c r="S76" s="95" t="s">
        <v>266</v>
      </c>
      <c r="T76" s="95"/>
      <c r="U76" s="95"/>
      <c r="V76" s="95"/>
      <c r="W76" s="49"/>
    </row>
    <row r="77" spans="1:22" s="53" customFormat="1" ht="25.5" customHeight="1">
      <c r="A77" s="98" t="s">
        <v>301</v>
      </c>
      <c r="B77" s="98"/>
      <c r="C77" s="98"/>
      <c r="D77" s="98"/>
      <c r="E77" s="98"/>
      <c r="F77" s="98"/>
      <c r="H77" s="54"/>
      <c r="I77" s="54"/>
      <c r="J77" s="93" t="s">
        <v>298</v>
      </c>
      <c r="K77" s="93"/>
      <c r="L77" s="93"/>
      <c r="M77" s="93"/>
      <c r="N77" s="93"/>
      <c r="O77" s="93"/>
      <c r="P77" s="93"/>
      <c r="Q77" s="93"/>
      <c r="S77" s="93" t="s">
        <v>36</v>
      </c>
      <c r="T77" s="93"/>
      <c r="U77" s="93"/>
      <c r="V77" s="93"/>
    </row>
    <row r="78" spans="2:22" s="53" customFormat="1" ht="19.5" customHeight="1">
      <c r="B78" s="93"/>
      <c r="C78" s="93"/>
      <c r="D78" s="93"/>
      <c r="E78" s="93"/>
      <c r="F78" s="93"/>
      <c r="I78" s="55"/>
      <c r="J78" s="93" t="s">
        <v>274</v>
      </c>
      <c r="K78" s="93"/>
      <c r="L78" s="93"/>
      <c r="M78" s="93"/>
      <c r="N78" s="93"/>
      <c r="O78" s="93"/>
      <c r="P78" s="93"/>
      <c r="Q78" s="93"/>
      <c r="S78" s="93" t="s">
        <v>37</v>
      </c>
      <c r="T78" s="93"/>
      <c r="U78" s="93"/>
      <c r="V78" s="93"/>
    </row>
    <row r="79" spans="6:22" s="53" customFormat="1" ht="19.5">
      <c r="F79" s="56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6:22" s="53" customFormat="1" ht="19.5">
      <c r="F80" s="56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6:22" s="53" customFormat="1" ht="20.25">
      <c r="F81" s="56"/>
      <c r="I81" s="54"/>
      <c r="J81" s="80" t="s">
        <v>304</v>
      </c>
      <c r="K81" s="80"/>
      <c r="L81" s="80"/>
      <c r="M81" s="80"/>
      <c r="N81" s="80"/>
      <c r="O81" s="80"/>
      <c r="P81" s="80"/>
      <c r="Q81" s="80"/>
      <c r="R81" s="54"/>
      <c r="S81" s="54"/>
      <c r="T81" s="54"/>
      <c r="U81" s="54"/>
      <c r="V81" s="54"/>
    </row>
    <row r="82" spans="6:22" s="53" customFormat="1" ht="19.5">
      <c r="F82" s="56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6:22" s="53" customFormat="1" ht="19.5">
      <c r="F83" s="56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10:17" s="53" customFormat="1" ht="22.5" customHeight="1">
      <c r="J84" s="93" t="s">
        <v>275</v>
      </c>
      <c r="K84" s="93"/>
      <c r="L84" s="93"/>
      <c r="M84" s="93"/>
      <c r="N84" s="93"/>
      <c r="O84" s="93"/>
      <c r="P84" s="93"/>
      <c r="Q84" s="93"/>
    </row>
    <row r="85" spans="10:17" s="53" customFormat="1" ht="21.75" customHeight="1">
      <c r="J85" s="93"/>
      <c r="K85" s="93"/>
      <c r="L85" s="93"/>
      <c r="M85" s="93"/>
      <c r="N85" s="93"/>
      <c r="O85" s="93"/>
      <c r="P85" s="93"/>
      <c r="Q85" s="93"/>
    </row>
    <row r="86" spans="7:23" s="57" customFormat="1" ht="19.5">
      <c r="G86" s="58"/>
      <c r="K86" s="59"/>
      <c r="L86" s="59"/>
      <c r="M86" s="59"/>
      <c r="N86" s="59"/>
      <c r="O86" s="59"/>
      <c r="P86" s="59"/>
      <c r="Q86" s="59"/>
      <c r="R86" s="58"/>
      <c r="S86" s="58"/>
      <c r="T86" s="58"/>
      <c r="U86" s="58"/>
      <c r="V86" s="58"/>
      <c r="W86" s="58"/>
    </row>
    <row r="87" spans="7:23" s="57" customFormat="1" ht="19.5">
      <c r="G87" s="58"/>
      <c r="K87" s="59"/>
      <c r="L87" s="59"/>
      <c r="M87" s="59"/>
      <c r="N87" s="59"/>
      <c r="O87" s="59"/>
      <c r="P87" s="59"/>
      <c r="Q87" s="59"/>
      <c r="R87" s="58"/>
      <c r="S87" s="58"/>
      <c r="T87" s="58"/>
      <c r="U87" s="58"/>
      <c r="V87" s="58"/>
      <c r="W87" s="58"/>
    </row>
    <row r="88" spans="7:23" s="57" customFormat="1" ht="19.5">
      <c r="G88" s="58"/>
      <c r="K88" s="59"/>
      <c r="L88" s="59"/>
      <c r="M88" s="59"/>
      <c r="N88" s="59"/>
      <c r="O88" s="59"/>
      <c r="P88" s="59"/>
      <c r="Q88" s="59"/>
      <c r="R88" s="58"/>
      <c r="S88" s="58"/>
      <c r="T88" s="58"/>
      <c r="U88" s="58"/>
      <c r="V88" s="58"/>
      <c r="W88" s="58"/>
    </row>
    <row r="89" spans="7:23" s="60" customFormat="1" ht="15.75">
      <c r="G89" s="61"/>
      <c r="K89" s="62"/>
      <c r="L89" s="62"/>
      <c r="M89" s="62"/>
      <c r="N89" s="62"/>
      <c r="O89" s="62"/>
      <c r="P89" s="62"/>
      <c r="Q89" s="62"/>
      <c r="R89" s="61"/>
      <c r="S89" s="61"/>
      <c r="T89" s="61"/>
      <c r="U89" s="61"/>
      <c r="V89" s="61"/>
      <c r="W89" s="61"/>
    </row>
    <row r="90" spans="7:23" s="60" customFormat="1" ht="15.75">
      <c r="G90" s="61"/>
      <c r="K90" s="62"/>
      <c r="L90" s="62"/>
      <c r="M90" s="62"/>
      <c r="N90" s="62"/>
      <c r="O90" s="62"/>
      <c r="P90" s="62"/>
      <c r="Q90" s="62"/>
      <c r="R90" s="61"/>
      <c r="S90" s="61"/>
      <c r="T90" s="61"/>
      <c r="U90" s="61"/>
      <c r="V90" s="61"/>
      <c r="W90" s="61"/>
    </row>
    <row r="91" spans="7:23" s="60" customFormat="1" ht="15.75">
      <c r="G91" s="61"/>
      <c r="K91" s="62"/>
      <c r="L91" s="62"/>
      <c r="M91" s="62"/>
      <c r="N91" s="62"/>
      <c r="O91" s="62"/>
      <c r="P91" s="62"/>
      <c r="Q91" s="62"/>
      <c r="R91" s="61"/>
      <c r="S91" s="61"/>
      <c r="T91" s="61"/>
      <c r="U91" s="61"/>
      <c r="V91" s="61"/>
      <c r="W91" s="61"/>
    </row>
    <row r="92" spans="7:23" s="60" customFormat="1" ht="15.75">
      <c r="G92" s="61"/>
      <c r="K92" s="62"/>
      <c r="L92" s="62"/>
      <c r="M92" s="62"/>
      <c r="N92" s="62"/>
      <c r="O92" s="62"/>
      <c r="P92" s="62"/>
      <c r="Q92" s="62"/>
      <c r="R92" s="61"/>
      <c r="S92" s="61"/>
      <c r="T92" s="61"/>
      <c r="U92" s="61"/>
      <c r="V92" s="61"/>
      <c r="W92" s="61"/>
    </row>
    <row r="103" ht="15.75">
      <c r="Z103" s="5"/>
    </row>
  </sheetData>
  <mergeCells count="43">
    <mergeCell ref="J78:Q78"/>
    <mergeCell ref="A3:X3"/>
    <mergeCell ref="J1:X1"/>
    <mergeCell ref="J2:X2"/>
    <mergeCell ref="A6:X6"/>
    <mergeCell ref="C68:D68"/>
    <mergeCell ref="A72:B72"/>
    <mergeCell ref="A73:B73"/>
    <mergeCell ref="A77:F77"/>
    <mergeCell ref="K73:M73"/>
    <mergeCell ref="J84:Q84"/>
    <mergeCell ref="J85:Q85"/>
    <mergeCell ref="A4:X4"/>
    <mergeCell ref="B78:F78"/>
    <mergeCell ref="S76:V76"/>
    <mergeCell ref="S78:V78"/>
    <mergeCell ref="S77:V77"/>
    <mergeCell ref="C7:D7"/>
    <mergeCell ref="J77:Q77"/>
    <mergeCell ref="K72:M72"/>
    <mergeCell ref="N68:O68"/>
    <mergeCell ref="N69:O69"/>
    <mergeCell ref="N73:O73"/>
    <mergeCell ref="A70:X70"/>
    <mergeCell ref="A71:B71"/>
    <mergeCell ref="K71:M71"/>
    <mergeCell ref="C71:D71"/>
    <mergeCell ref="N71:O71"/>
    <mergeCell ref="N72:O72"/>
    <mergeCell ref="A68:B68"/>
    <mergeCell ref="K68:M68"/>
    <mergeCell ref="A69:B69"/>
    <mergeCell ref="K69:M69"/>
    <mergeCell ref="J81:Q81"/>
    <mergeCell ref="A1:D1"/>
    <mergeCell ref="A2:D2"/>
    <mergeCell ref="N75:O75"/>
    <mergeCell ref="K74:M74"/>
    <mergeCell ref="N74:O74"/>
    <mergeCell ref="A74:B74"/>
    <mergeCell ref="K75:M75"/>
    <mergeCell ref="A75:B75"/>
    <mergeCell ref="A67:X67"/>
  </mergeCells>
  <printOptions/>
  <pageMargins left="0.42" right="0.29" top="0.56" bottom="0.3" header="0.22" footer="0.1181102362204724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CHIEN_PC</dc:creator>
  <cp:keywords/>
  <dc:description/>
  <cp:lastModifiedBy>GhostViet.Com</cp:lastModifiedBy>
  <cp:lastPrinted>2016-01-06T07:42:35Z</cp:lastPrinted>
  <dcterms:created xsi:type="dcterms:W3CDTF">2014-06-19T00:43:04Z</dcterms:created>
  <dcterms:modified xsi:type="dcterms:W3CDTF">2016-01-11T08:58:21Z</dcterms:modified>
  <cp:category/>
  <cp:version/>
  <cp:contentType/>
  <cp:contentStatus/>
</cp:coreProperties>
</file>